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193.jpeg" ContentType="image/jpeg"/>
  <Override PartName="/xl/media/image194.jpeg" ContentType="image/jpeg"/>
  <Override PartName="/xl/media/image200.jpeg" ContentType="image/jpeg"/>
  <Override PartName="/xl/media/image195.jpeg" ContentType="image/jpeg"/>
  <Override PartName="/xl/media/image196.jpeg" ContentType="image/jpeg"/>
  <Override PartName="/xl/media/image197.jpeg" ContentType="image/jpeg"/>
  <Override PartName="/xl/media/image198.jpeg" ContentType="image/jpeg"/>
  <Override PartName="/xl/media/image199.jpeg" ContentType="image/jpeg"/>
  <Override PartName="/xl/media/image201.jpeg" ContentType="image/jpeg"/>
  <Override PartName="/xl/media/image202.jpeg" ContentType="image/jpeg"/>
  <Override PartName="/xl/media/image203.jpeg" ContentType="image/jpeg"/>
  <Override PartName="/xl/media/image204.jpeg" ContentType="image/jpeg"/>
  <Override PartName="/xl/media/image205.jpeg" ContentType="image/jpeg"/>
  <Override PartName="/xl/media/image206.jpeg" ContentType="image/jpeg"/>
  <Override PartName="/xl/media/image207.jpeg" ContentType="image/jpeg"/>
  <Override PartName="/xl/media/image208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Enkel resultaträkning" sheetId="1" state="visible" r:id="rId2"/>
    <sheet name="Enkel resultaträkning med P" sheetId="2" state="visible" r:id="rId3"/>
    <sheet name="jaktstart_förtryckt" sheetId="3" state="visible" r:id="rId4"/>
    <sheet name="jaktstart_ind_lista_3vindhast" sheetId="4" state="visible" r:id="rId5"/>
    <sheet name="jaktstart_ind_lista_5vindhast" sheetId="5" state="visible" r:id="rId6"/>
    <sheet name="jaktstart_med_p_5vindhast" sheetId="6" state="visible" r:id="rId7"/>
    <sheet name="Resultat" sheetId="7" state="visible" r:id="rId8"/>
    <sheet name="Blad8" sheetId="8" state="visible" r:id="rId9"/>
  </sheets>
  <definedNames>
    <definedName function="false" hidden="false" localSheetId="1" name="_xlnm.Print_Area" vbProcedure="false">'Enkel resultaträkning med P'!$A$1:$M$26</definedName>
    <definedName function="false" hidden="false" localSheetId="2" name="_xlnm.Print_Area" vbProcedure="false">jaktstart_förtryckt!$A$1:$BW$59</definedName>
    <definedName function="false" hidden="false" localSheetId="3" name="_xlnm.Print_Area" vbProcedure="false">jaktstart_ind_lista_3vindhast!$A$1:$N$56</definedName>
    <definedName function="false" hidden="false" localSheetId="4" name="_xlnm.Print_Area" vbProcedure="false">jaktstart_ind_lista_5vindhast!$A$1:$N$56</definedName>
    <definedName function="false" hidden="false" localSheetId="5" name="_xlnm.Print_Area" vbProcedure="false">jaktstart_med_p_5vindhast!$A$1:$S$44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<sst xmlns="http://schemas.openxmlformats.org/spreadsheetml/2006/main" count="396" uniqueCount="147">
  <si>
    <t xml:space="preserve">Pingstregattan 2022</t>
  </si>
  <si>
    <t xml:space="preserve">Seglingsledare: Jan Eric Eriksson</t>
  </si>
  <si>
    <t xml:space="preserve">                         Datum</t>
  </si>
  <si>
    <t xml:space="preserve">Rorsman</t>
  </si>
  <si>
    <t xml:space="preserve">Båt </t>
  </si>
  <si>
    <t xml:space="preserve">Segelnr</t>
  </si>
  <si>
    <t xml:space="preserve">Klubb</t>
  </si>
  <si>
    <t xml:space="preserve">SRS</t>
  </si>
  <si>
    <t xml:space="preserve">Starttid</t>
  </si>
  <si>
    <t xml:space="preserve">Måltid</t>
  </si>
  <si>
    <t xml:space="preserve">Segladtid</t>
  </si>
  <si>
    <t xml:space="preserve">Korr. tid</t>
  </si>
  <si>
    <t xml:space="preserve">Namn</t>
  </si>
  <si>
    <t xml:space="preserve">Short h /Spinn.</t>
  </si>
  <si>
    <t xml:space="preserve">Kommentar</t>
  </si>
  <si>
    <t xml:space="preserve">Peter Thelander</t>
  </si>
  <si>
    <t xml:space="preserve">NF</t>
  </si>
  <si>
    <t xml:space="preserve">SWE228</t>
  </si>
  <si>
    <t xml:space="preserve">NQSS</t>
  </si>
  <si>
    <t xml:space="preserve">Scaramouche</t>
  </si>
  <si>
    <t xml:space="preserve">US</t>
  </si>
  <si>
    <t xml:space="preserve">Johan Ek</t>
  </si>
  <si>
    <t xml:space="preserve">Diva 355</t>
  </si>
  <si>
    <t xml:space="preserve">SWE213</t>
  </si>
  <si>
    <t xml:space="preserve">OXSS</t>
  </si>
  <si>
    <t xml:space="preserve">Åsali III</t>
  </si>
  <si>
    <t xml:space="preserve">Mätbrev</t>
  </si>
  <si>
    <t xml:space="preserve">Per Enockson</t>
  </si>
  <si>
    <t xml:space="preserve">J/70</t>
  </si>
  <si>
    <t xml:space="preserve">SWE559</t>
  </si>
  <si>
    <t xml:space="preserve">NYSS</t>
  </si>
  <si>
    <t xml:space="preserve">Patrik Randmäe</t>
  </si>
  <si>
    <t xml:space="preserve">Cumulus</t>
  </si>
  <si>
    <t xml:space="preserve">SWE233</t>
  </si>
  <si>
    <t xml:space="preserve">FBS</t>
  </si>
  <si>
    <t xml:space="preserve">SH spin</t>
  </si>
  <si>
    <t xml:space="preserve">Håkan Andersson</t>
  </si>
  <si>
    <t xml:space="preserve">OE 36 DS</t>
  </si>
  <si>
    <t xml:space="preserve">SWE 1</t>
  </si>
  <si>
    <t xml:space="preserve">Med</t>
  </si>
  <si>
    <t xml:space="preserve">Anders Hagstedt</t>
  </si>
  <si>
    <t xml:space="preserve">RB 111</t>
  </si>
  <si>
    <t xml:space="preserve">SWE 32</t>
  </si>
  <si>
    <t xml:space="preserve">BSS</t>
  </si>
  <si>
    <t xml:space="preserve">SH u Spin.</t>
  </si>
  <si>
    <t xml:space="preserve">Fredrik Yngwe</t>
  </si>
  <si>
    <t xml:space="preserve">Maxi 1000</t>
  </si>
  <si>
    <t xml:space="preserve">SWE 629 (9)</t>
  </si>
  <si>
    <t xml:space="preserve">MSpin</t>
  </si>
  <si>
    <t xml:space="preserve">Jan Eric Eriksson</t>
  </si>
  <si>
    <t xml:space="preserve">Comfortina 32</t>
  </si>
  <si>
    <t xml:space="preserve">SWE 530</t>
  </si>
  <si>
    <t xml:space="preserve">Carpe Diem</t>
  </si>
  <si>
    <t xml:space="preserve">SH MS</t>
  </si>
  <si>
    <t xml:space="preserve">Håkan Lindén</t>
  </si>
  <si>
    <t xml:space="preserve">Delphia 24 Od</t>
  </si>
  <si>
    <t xml:space="preserve">SWE 37</t>
  </si>
  <si>
    <t xml:space="preserve">SH US</t>
  </si>
  <si>
    <t xml:space="preserve">Bo Petersson</t>
  </si>
  <si>
    <t xml:space="preserve">Mamba 29</t>
  </si>
  <si>
    <t xml:space="preserve">SWE 29</t>
  </si>
  <si>
    <t xml:space="preserve">SRSp</t>
  </si>
  <si>
    <t xml:space="preserve">MaxP</t>
  </si>
  <si>
    <t xml:space="preserve">MaxT</t>
  </si>
  <si>
    <t xml:space="preserve">Segling</t>
  </si>
  <si>
    <t xml:space="preserve">Seglingsledare:</t>
  </si>
  <si>
    <t xml:space="preserve">DK</t>
  </si>
  <si>
    <t xml:space="preserve">Plats</t>
  </si>
  <si>
    <t xml:space="preserve">PF</t>
  </si>
  <si>
    <t xml:space="preserve">SRSp nytt</t>
  </si>
  <si>
    <t xml:space="preserve">Mellanresultat</t>
  </si>
  <si>
    <t xml:space="preserve">X-ön runt</t>
  </si>
  <si>
    <t xml:space="preserve">Datum</t>
  </si>
  <si>
    <t xml:space="preserve">Beräkning av starttider för jaktstart enligt SRS-systemet</t>
  </si>
  <si>
    <t xml:space="preserve">SRS-tal</t>
  </si>
  <si>
    <t xml:space="preserve">0-3 m/s</t>
  </si>
  <si>
    <t xml:space="preserve">4-6 m/s</t>
  </si>
  <si>
    <t xml:space="preserve">7- m/s</t>
  </si>
  <si>
    <t xml:space="preserve">Banlängd (nm)</t>
  </si>
  <si>
    <t xml:space="preserve">Vindstyrka(m/s)</t>
  </si>
  <si>
    <t xml:space="preserve">Önskad målgångstid (hh:mm:ss)</t>
  </si>
  <si>
    <t xml:space="preserve">s/nm för 1.00</t>
  </si>
  <si>
    <t xml:space="preserve">Tidstolerans för omräkning i % </t>
  </si>
  <si>
    <t xml:space="preserve">10-15% rekommenderas</t>
  </si>
  <si>
    <t xml:space="preserve">Tidigaste acceptabla målgångstid</t>
  </si>
  <si>
    <t xml:space="preserve">Senaste acceptabla målgångstid</t>
  </si>
  <si>
    <t xml:space="preserve">Starttid for båt med 1.000</t>
  </si>
  <si>
    <t xml:space="preserve">OBS beräkningarna gäller endast start och målgångstid under samma dygn</t>
  </si>
  <si>
    <t xml:space="preserve">Ola Sandahl</t>
  </si>
  <si>
    <t xml:space="preserve">Melges 24</t>
  </si>
  <si>
    <t xml:space="preserve">SWE-554</t>
  </si>
  <si>
    <t xml:space="preserve">Björn Wahlström</t>
  </si>
  <si>
    <t xml:space="preserve">IOD</t>
  </si>
  <si>
    <t xml:space="preserve">S-69</t>
  </si>
  <si>
    <t xml:space="preserve">Team Succé</t>
  </si>
  <si>
    <t xml:space="preserve">Farr 30</t>
  </si>
  <si>
    <t xml:space="preserve">FRA-18334</t>
  </si>
  <si>
    <t xml:space="preserve">Stefan Pavia</t>
  </si>
  <si>
    <t xml:space="preserve">SWE-536</t>
  </si>
  <si>
    <t xml:space="preserve">Mattias Frode</t>
  </si>
  <si>
    <t xml:space="preserve">GBR-337</t>
  </si>
  <si>
    <t xml:space="preserve">Pelle Lindell</t>
  </si>
  <si>
    <t xml:space="preserve">SWE-432</t>
  </si>
  <si>
    <t xml:space="preserve">Mats Berntsson</t>
  </si>
  <si>
    <t xml:space="preserve">First 35 U. Spinn</t>
  </si>
  <si>
    <t xml:space="preserve">S-77</t>
  </si>
  <si>
    <t xml:space="preserve">Urban Ristorp</t>
  </si>
  <si>
    <t xml:space="preserve">S-68</t>
  </si>
  <si>
    <t xml:space="preserve">Lars Larsson</t>
  </si>
  <si>
    <t xml:space="preserve">Aphodite 101</t>
  </si>
  <si>
    <t xml:space="preserve">S-56</t>
  </si>
  <si>
    <t xml:space="preserve">Lars Wester</t>
  </si>
  <si>
    <t xml:space="preserve">Starbåt</t>
  </si>
  <si>
    <t xml:space="preserve">S-7873</t>
  </si>
  <si>
    <t xml:space="preserve">Jonas Börjesson</t>
  </si>
  <si>
    <t xml:space="preserve">H-båt</t>
  </si>
  <si>
    <t xml:space="preserve">S-550</t>
  </si>
  <si>
    <t xml:space="preserve">Jan Nilsson</t>
  </si>
  <si>
    <t xml:space="preserve">S-36</t>
  </si>
  <si>
    <t xml:space="preserve">Björn Johansson</t>
  </si>
  <si>
    <t xml:space="preserve">S-35</t>
  </si>
  <si>
    <t xml:space="preserve">Anders Nilsson</t>
  </si>
  <si>
    <t xml:space="preserve">Maxi Racer</t>
  </si>
  <si>
    <t xml:space="preserve">Reine Larsson</t>
  </si>
  <si>
    <t xml:space="preserve">S-70</t>
  </si>
  <si>
    <t xml:space="preserve">MR ?</t>
  </si>
  <si>
    <t xml:space="preserve">S-33</t>
  </si>
  <si>
    <t xml:space="preserve">S-608</t>
  </si>
  <si>
    <t xml:space="preserve">K-M Oskarsson</t>
  </si>
  <si>
    <t xml:space="preserve">Accent </t>
  </si>
  <si>
    <t xml:space="preserve">S-67</t>
  </si>
  <si>
    <t xml:space="preserve">Christian Lundvall</t>
  </si>
  <si>
    <t xml:space="preserve">C55</t>
  </si>
  <si>
    <t xml:space="preserve">S-334</t>
  </si>
  <si>
    <t xml:space="preserve">S-257</t>
  </si>
  <si>
    <t xml:space="preserve">0760-662599</t>
  </si>
  <si>
    <t xml:space="preserve">Ma vie</t>
  </si>
  <si>
    <t xml:space="preserve">070-2120171</t>
  </si>
  <si>
    <t xml:space="preserve">Delight</t>
  </si>
  <si>
    <t xml:space="preserve">0702-097857</t>
  </si>
  <si>
    <t xml:space="preserve">Åsali</t>
  </si>
  <si>
    <t xml:space="preserve">0703-955668</t>
  </si>
  <si>
    <t xml:space="preserve">Tiger</t>
  </si>
  <si>
    <t xml:space="preserve">070-3230171</t>
  </si>
  <si>
    <t xml:space="preserve">0709-531000</t>
  </si>
  <si>
    <t xml:space="preserve">+49 157 30632119</t>
  </si>
  <si>
    <t xml:space="preserve">Traumzeit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</si>
</sst>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/mm/dd"/>
    <numFmt numFmtId="166" formatCode="0.000"/>
    <numFmt numFmtId="167" formatCode="hh:mm:ss;@"/>
    <numFmt numFmtId="168" formatCode="yyyy/mm/dd;@"/>
    <numFmt numFmtId="169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BFBFBF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rgb="FFCE181E"/>
      <name val="Calibri"/>
      <family val="2"/>
      <charset val="1"/>
    </font>
    <font>
      <sz val="11"/>
      <color rgb="FFC921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94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95.jpeg"/><Relationship Id="rId2" Type="http://schemas.openxmlformats.org/officeDocument/2006/relationships/image" Target="../media/image196.jpeg"/><Relationship Id="rId3" Type="http://schemas.openxmlformats.org/officeDocument/2006/relationships/image" Target="../media/image197.jpeg"/><Relationship Id="rId4" Type="http://schemas.openxmlformats.org/officeDocument/2006/relationships/image" Target="../media/image198.jpeg"/><Relationship Id="rId5" Type="http://schemas.openxmlformats.org/officeDocument/2006/relationships/image" Target="../media/image199.jpeg"/><Relationship Id="rId6" Type="http://schemas.openxmlformats.org/officeDocument/2006/relationships/image" Target="../media/image200.jpeg"/><Relationship Id="rId7" Type="http://schemas.openxmlformats.org/officeDocument/2006/relationships/image" Target="../media/image201.jpeg"/><Relationship Id="rId8" Type="http://schemas.openxmlformats.org/officeDocument/2006/relationships/image" Target="../media/image202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03.jpeg"/><Relationship Id="rId2" Type="http://schemas.openxmlformats.org/officeDocument/2006/relationships/image" Target="../media/image20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05.jpeg"/><Relationship Id="rId2" Type="http://schemas.openxmlformats.org/officeDocument/2006/relationships/image" Target="../media/image206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07.jpeg"/><Relationship Id="rId2" Type="http://schemas.openxmlformats.org/officeDocument/2006/relationships/image" Target="../media/image20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738720</xdr:colOff>
      <xdr:row>2</xdr:row>
      <xdr:rowOff>275400</xdr:rowOff>
    </xdr:to>
    <xdr:pic>
      <xdr:nvPicPr>
        <xdr:cNvPr id="0" name="Bildobjekt 1" descr=""/>
        <xdr:cNvPicPr/>
      </xdr:nvPicPr>
      <xdr:blipFill>
        <a:blip r:embed="rId1"/>
        <a:stretch/>
      </xdr:blipFill>
      <xdr:spPr>
        <a:xfrm>
          <a:off x="0" y="0"/>
          <a:ext cx="136656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738720</xdr:colOff>
      <xdr:row>2</xdr:row>
      <xdr:rowOff>275400</xdr:rowOff>
    </xdr:to>
    <xdr:pic>
      <xdr:nvPicPr>
        <xdr:cNvPr id="1" name="Bildobjekt 1" descr=""/>
        <xdr:cNvPicPr/>
      </xdr:nvPicPr>
      <xdr:blipFill>
        <a:blip r:embed="rId1"/>
        <a:stretch/>
      </xdr:blipFill>
      <xdr:spPr>
        <a:xfrm>
          <a:off x="0" y="0"/>
          <a:ext cx="136656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1348200</xdr:colOff>
      <xdr:row>3</xdr:row>
      <xdr:rowOff>84960</xdr:rowOff>
    </xdr:to>
    <xdr:pic>
      <xdr:nvPicPr>
        <xdr:cNvPr id="2" name="Bildobjekt 1" descr=""/>
        <xdr:cNvPicPr/>
      </xdr:nvPicPr>
      <xdr:blipFill>
        <a:blip r:embed="rId1"/>
        <a:stretch/>
      </xdr:blipFill>
      <xdr:spPr>
        <a:xfrm>
          <a:off x="0" y="0"/>
          <a:ext cx="134820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744840</xdr:colOff>
      <xdr:row>3</xdr:row>
      <xdr:rowOff>84960</xdr:rowOff>
    </xdr:to>
    <xdr:pic>
      <xdr:nvPicPr>
        <xdr:cNvPr id="3" name="Bildobjekt 3" descr=""/>
        <xdr:cNvPicPr/>
      </xdr:nvPicPr>
      <xdr:blipFill>
        <a:blip r:embed="rId2"/>
        <a:stretch/>
      </xdr:blipFill>
      <xdr:spPr>
        <a:xfrm>
          <a:off x="5844960" y="0"/>
          <a:ext cx="137304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744840</xdr:colOff>
      <xdr:row>3</xdr:row>
      <xdr:rowOff>84960</xdr:rowOff>
    </xdr:to>
    <xdr:pic>
      <xdr:nvPicPr>
        <xdr:cNvPr id="4" name="Bildobjekt 4" descr=""/>
        <xdr:cNvPicPr/>
      </xdr:nvPicPr>
      <xdr:blipFill>
        <a:blip r:embed="rId3"/>
        <a:stretch/>
      </xdr:blipFill>
      <xdr:spPr>
        <a:xfrm>
          <a:off x="12342960" y="0"/>
          <a:ext cx="137268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26</xdr:col>
      <xdr:colOff>744840</xdr:colOff>
      <xdr:row>3</xdr:row>
      <xdr:rowOff>84960</xdr:rowOff>
    </xdr:to>
    <xdr:pic>
      <xdr:nvPicPr>
        <xdr:cNvPr id="5" name="Bildobjekt 5" descr=""/>
        <xdr:cNvPicPr/>
      </xdr:nvPicPr>
      <xdr:blipFill>
        <a:blip r:embed="rId4"/>
        <a:stretch/>
      </xdr:blipFill>
      <xdr:spPr>
        <a:xfrm>
          <a:off x="18840960" y="0"/>
          <a:ext cx="137268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36</xdr:col>
      <xdr:colOff>744840</xdr:colOff>
      <xdr:row>3</xdr:row>
      <xdr:rowOff>84960</xdr:rowOff>
    </xdr:to>
    <xdr:pic>
      <xdr:nvPicPr>
        <xdr:cNvPr id="6" name="Bildobjekt 6" descr=""/>
        <xdr:cNvPicPr/>
      </xdr:nvPicPr>
      <xdr:blipFill>
        <a:blip r:embed="rId5"/>
        <a:stretch/>
      </xdr:blipFill>
      <xdr:spPr>
        <a:xfrm>
          <a:off x="25319160" y="0"/>
          <a:ext cx="137304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47</xdr:col>
      <xdr:colOff>141840</xdr:colOff>
      <xdr:row>3</xdr:row>
      <xdr:rowOff>84960</xdr:rowOff>
    </xdr:to>
    <xdr:pic>
      <xdr:nvPicPr>
        <xdr:cNvPr id="7" name="Bildobjekt 8" descr=""/>
        <xdr:cNvPicPr/>
      </xdr:nvPicPr>
      <xdr:blipFill>
        <a:blip r:embed="rId6"/>
        <a:stretch/>
      </xdr:blipFill>
      <xdr:spPr>
        <a:xfrm>
          <a:off x="31847760" y="0"/>
          <a:ext cx="139788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55</xdr:col>
      <xdr:colOff>0</xdr:colOff>
      <xdr:row>0</xdr:row>
      <xdr:rowOff>0</xdr:rowOff>
    </xdr:from>
    <xdr:to>
      <xdr:col>56</xdr:col>
      <xdr:colOff>744840</xdr:colOff>
      <xdr:row>3</xdr:row>
      <xdr:rowOff>84960</xdr:rowOff>
    </xdr:to>
    <xdr:pic>
      <xdr:nvPicPr>
        <xdr:cNvPr id="8" name="Bildobjekt 9" descr=""/>
        <xdr:cNvPicPr/>
      </xdr:nvPicPr>
      <xdr:blipFill>
        <a:blip r:embed="rId7"/>
        <a:stretch/>
      </xdr:blipFill>
      <xdr:spPr>
        <a:xfrm>
          <a:off x="38127600" y="0"/>
          <a:ext cx="137304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65</xdr:col>
      <xdr:colOff>0</xdr:colOff>
      <xdr:row>0</xdr:row>
      <xdr:rowOff>0</xdr:rowOff>
    </xdr:from>
    <xdr:to>
      <xdr:col>66</xdr:col>
      <xdr:colOff>744840</xdr:colOff>
      <xdr:row>3</xdr:row>
      <xdr:rowOff>84960</xdr:rowOff>
    </xdr:to>
    <xdr:pic>
      <xdr:nvPicPr>
        <xdr:cNvPr id="9" name="Bildobjekt 10" descr=""/>
        <xdr:cNvPicPr/>
      </xdr:nvPicPr>
      <xdr:blipFill>
        <a:blip r:embed="rId8"/>
        <a:stretch/>
      </xdr:blipFill>
      <xdr:spPr>
        <a:xfrm>
          <a:off x="44698680" y="0"/>
          <a:ext cx="137304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1348200</xdr:colOff>
      <xdr:row>3</xdr:row>
      <xdr:rowOff>84960</xdr:rowOff>
    </xdr:to>
    <xdr:pic>
      <xdr:nvPicPr>
        <xdr:cNvPr id="10" name="Bildobjekt 1" descr=""/>
        <xdr:cNvPicPr/>
      </xdr:nvPicPr>
      <xdr:blipFill>
        <a:blip r:embed="rId1"/>
        <a:stretch/>
      </xdr:blipFill>
      <xdr:spPr>
        <a:xfrm>
          <a:off x="0" y="0"/>
          <a:ext cx="134820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744840</xdr:colOff>
      <xdr:row>3</xdr:row>
      <xdr:rowOff>84960</xdr:rowOff>
    </xdr:to>
    <xdr:pic>
      <xdr:nvPicPr>
        <xdr:cNvPr id="11" name="Bildobjekt 2" descr=""/>
        <xdr:cNvPicPr/>
      </xdr:nvPicPr>
      <xdr:blipFill>
        <a:blip r:embed="rId2"/>
        <a:stretch/>
      </xdr:blipFill>
      <xdr:spPr>
        <a:xfrm>
          <a:off x="6117480" y="0"/>
          <a:ext cx="137268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1348200</xdr:colOff>
      <xdr:row>3</xdr:row>
      <xdr:rowOff>84960</xdr:rowOff>
    </xdr:to>
    <xdr:pic>
      <xdr:nvPicPr>
        <xdr:cNvPr id="12" name="Bildobjekt 1" descr=""/>
        <xdr:cNvPicPr/>
      </xdr:nvPicPr>
      <xdr:blipFill>
        <a:blip r:embed="rId1"/>
        <a:stretch/>
      </xdr:blipFill>
      <xdr:spPr>
        <a:xfrm>
          <a:off x="0" y="0"/>
          <a:ext cx="134820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744840</xdr:colOff>
      <xdr:row>3</xdr:row>
      <xdr:rowOff>84960</xdr:rowOff>
    </xdr:to>
    <xdr:pic>
      <xdr:nvPicPr>
        <xdr:cNvPr id="13" name="Bildobjekt 2" descr=""/>
        <xdr:cNvPicPr/>
      </xdr:nvPicPr>
      <xdr:blipFill>
        <a:blip r:embed="rId2"/>
        <a:stretch/>
      </xdr:blipFill>
      <xdr:spPr>
        <a:xfrm>
          <a:off x="6117480" y="0"/>
          <a:ext cx="137268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1348200</xdr:colOff>
      <xdr:row>3</xdr:row>
      <xdr:rowOff>84960</xdr:rowOff>
    </xdr:to>
    <xdr:pic>
      <xdr:nvPicPr>
        <xdr:cNvPr id="14" name="Bildobjekt 1" descr=""/>
        <xdr:cNvPicPr/>
      </xdr:nvPicPr>
      <xdr:blipFill>
        <a:blip r:embed="rId1"/>
        <a:stretch/>
      </xdr:blipFill>
      <xdr:spPr>
        <a:xfrm>
          <a:off x="0" y="0"/>
          <a:ext cx="1348200" cy="65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744840</xdr:colOff>
      <xdr:row>3</xdr:row>
      <xdr:rowOff>84960</xdr:rowOff>
    </xdr:to>
    <xdr:pic>
      <xdr:nvPicPr>
        <xdr:cNvPr id="15" name="Bildobjekt 2" descr=""/>
        <xdr:cNvPicPr/>
      </xdr:nvPicPr>
      <xdr:blipFill>
        <a:blip r:embed="rId2"/>
        <a:stretch/>
      </xdr:blipFill>
      <xdr:spPr>
        <a:xfrm>
          <a:off x="6117480" y="0"/>
          <a:ext cx="1372680" cy="656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M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5" activeCellId="0" sqref="K25"/>
    </sheetView>
  </sheetViews>
  <sheetFormatPr defaultColWidth="8.9140625" defaultRowHeight="15" zeroHeight="false" outlineLevelRow="0" outlineLevelCol="0"/>
  <cols>
    <col collapsed="false" customWidth="true" hidden="false" outlineLevel="0" max="2" min="2" style="0" width="18.85"/>
    <col collapsed="false" customWidth="true" hidden="false" outlineLevel="0" max="3" min="3" style="0" width="14.43"/>
    <col collapsed="false" customWidth="true" hidden="false" outlineLevel="0" max="4" min="4" style="0" width="10.42"/>
    <col collapsed="false" customWidth="true" hidden="false" outlineLevel="0" max="5" min="5" style="0" width="13.7"/>
    <col collapsed="false" customWidth="true" hidden="false" outlineLevel="0" max="8" min="8" style="0" width="17.71"/>
    <col collapsed="false" customWidth="true" hidden="false" outlineLevel="0" max="9" min="9" style="0" width="11.3"/>
    <col collapsed="false" customWidth="true" hidden="false" outlineLevel="0" max="11" min="11" style="0" width="21.43"/>
    <col collapsed="false" customWidth="true" hidden="false" outlineLevel="0" max="12" min="12" style="0" width="15.88"/>
    <col collapsed="false" customWidth="true" hidden="false" outlineLevel="0" max="13" min="13" style="0" width="16.87"/>
  </cols>
  <sheetData>
    <row r="3" customFormat="false" ht="32.2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32.25" hidden="false" customHeight="true" outlineLevel="0" collapsed="false">
      <c r="A4" s="2"/>
      <c r="B4" s="3" t="s">
        <v>0</v>
      </c>
      <c r="C4" s="4"/>
      <c r="D4" s="5"/>
      <c r="E4" s="3"/>
      <c r="F4" s="6" t="s">
        <v>1</v>
      </c>
      <c r="G4" s="3"/>
      <c r="H4" s="3"/>
      <c r="I4" s="3"/>
      <c r="J4" s="7"/>
    </row>
    <row r="5" customFormat="false" ht="15.75" hidden="false" customHeight="false" outlineLevel="0" collapsed="false">
      <c r="A5" s="8"/>
      <c r="B5" s="9" t="s">
        <v>2</v>
      </c>
      <c r="C5" s="10" t="n">
        <v>44716</v>
      </c>
      <c r="D5" s="11"/>
      <c r="E5" s="12"/>
      <c r="F5" s="12"/>
      <c r="G5" s="12"/>
      <c r="H5" s="12"/>
      <c r="I5" s="12"/>
      <c r="J5" s="13"/>
      <c r="K5" s="14"/>
      <c r="L5" s="15"/>
      <c r="M5" s="15"/>
    </row>
    <row r="6" customFormat="false" ht="15.75" hidden="false" customHeight="false" outlineLevel="0" collapsed="false">
      <c r="A6" s="16"/>
      <c r="B6" s="17" t="s">
        <v>3</v>
      </c>
      <c r="C6" s="17" t="s">
        <v>4</v>
      </c>
      <c r="D6" s="17" t="s">
        <v>5</v>
      </c>
      <c r="E6" s="17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9" t="s">
        <v>12</v>
      </c>
      <c r="L6" s="19" t="s">
        <v>13</v>
      </c>
      <c r="M6" s="19" t="s">
        <v>14</v>
      </c>
    </row>
    <row r="7" customFormat="false" ht="13.8" hidden="false" customHeight="false" outlineLevel="0" collapsed="false">
      <c r="A7" s="20" t="n">
        <v>1</v>
      </c>
      <c r="B7" s="21" t="s">
        <v>15</v>
      </c>
      <c r="C7" s="21" t="s">
        <v>16</v>
      </c>
      <c r="D7" s="21" t="s">
        <v>17</v>
      </c>
      <c r="E7" s="21" t="s">
        <v>18</v>
      </c>
      <c r="F7" s="22" t="n">
        <v>0.86</v>
      </c>
      <c r="G7" s="23" t="n">
        <v>0.458333333333333</v>
      </c>
      <c r="H7" s="23" t="n">
        <v>0.586828703703704</v>
      </c>
      <c r="I7" s="24" t="n">
        <f aca="false">H7-G7</f>
        <v>0.12849537037037</v>
      </c>
      <c r="J7" s="25" t="n">
        <f aca="false">F7*I7</f>
        <v>0.110506018518519</v>
      </c>
      <c r="K7" s="0" t="s">
        <v>19</v>
      </c>
      <c r="L7" s="1" t="s">
        <v>20</v>
      </c>
    </row>
    <row r="8" customFormat="false" ht="13.8" hidden="false" customHeight="false" outlineLevel="0" collapsed="false">
      <c r="A8" s="20" t="n">
        <v>2</v>
      </c>
      <c r="B8" s="21" t="s">
        <v>21</v>
      </c>
      <c r="C8" s="21" t="s">
        <v>22</v>
      </c>
      <c r="D8" s="21" t="s">
        <v>23</v>
      </c>
      <c r="E8" s="21" t="s">
        <v>24</v>
      </c>
      <c r="F8" s="22" t="n">
        <v>1.014</v>
      </c>
      <c r="G8" s="23" t="n">
        <v>0.458333333333333</v>
      </c>
      <c r="H8" s="23" t="n">
        <v>0.581828703703704</v>
      </c>
      <c r="I8" s="24" t="n">
        <f aca="false">H8-G8</f>
        <v>0.12349537037037</v>
      </c>
      <c r="J8" s="25" t="n">
        <f aca="false">F8*I8</f>
        <v>0.125224305555556</v>
      </c>
      <c r="K8" s="0" t="s">
        <v>25</v>
      </c>
      <c r="L8" s="1"/>
      <c r="M8" s="0" t="s">
        <v>26</v>
      </c>
    </row>
    <row r="9" customFormat="false" ht="13.8" hidden="false" customHeight="false" outlineLevel="0" collapsed="false">
      <c r="A9" s="20" t="n">
        <v>3</v>
      </c>
      <c r="B9" s="21" t="s">
        <v>27</v>
      </c>
      <c r="C9" s="21" t="s">
        <v>28</v>
      </c>
      <c r="D9" s="21" t="s">
        <v>29</v>
      </c>
      <c r="E9" s="21" t="s">
        <v>30</v>
      </c>
      <c r="F9" s="22" t="n">
        <v>0.967</v>
      </c>
      <c r="G9" s="23" t="n">
        <v>0.458333333333333</v>
      </c>
      <c r="H9" s="23" t="n">
        <v>0.56244212962963</v>
      </c>
      <c r="I9" s="24" t="n">
        <f aca="false">H9-G9</f>
        <v>0.104108796296296</v>
      </c>
      <c r="J9" s="25" t="n">
        <f aca="false">F9*I9</f>
        <v>0.100673206018519</v>
      </c>
      <c r="L9" s="1"/>
    </row>
    <row r="10" customFormat="false" ht="13.8" hidden="false" customHeight="false" outlineLevel="0" collapsed="false">
      <c r="A10" s="20" t="n">
        <v>4</v>
      </c>
      <c r="B10" s="21" t="s">
        <v>31</v>
      </c>
      <c r="C10" s="21" t="s">
        <v>32</v>
      </c>
      <c r="D10" s="21" t="s">
        <v>33</v>
      </c>
      <c r="E10" s="21" t="s">
        <v>34</v>
      </c>
      <c r="F10" s="22" t="n">
        <v>0.857</v>
      </c>
      <c r="G10" s="23" t="n">
        <v>0.458333333333333</v>
      </c>
      <c r="H10" s="23" t="n">
        <v>0.586388888888889</v>
      </c>
      <c r="I10" s="24" t="n">
        <f aca="false">H10-G10</f>
        <v>0.128055555555556</v>
      </c>
      <c r="J10" s="25" t="n">
        <f aca="false">F10*I10</f>
        <v>0.109743611111111</v>
      </c>
      <c r="L10" s="1" t="s">
        <v>35</v>
      </c>
      <c r="M10" s="0" t="s">
        <v>26</v>
      </c>
    </row>
    <row r="11" customFormat="false" ht="13.8" hidden="false" customHeight="false" outlineLevel="0" collapsed="false">
      <c r="A11" s="20" t="n">
        <v>5</v>
      </c>
      <c r="B11" s="21" t="s">
        <v>36</v>
      </c>
      <c r="C11" s="21" t="s">
        <v>37</v>
      </c>
      <c r="D11" s="21" t="s">
        <v>38</v>
      </c>
      <c r="E11" s="21" t="s">
        <v>18</v>
      </c>
      <c r="F11" s="22" t="n">
        <v>0.922</v>
      </c>
      <c r="G11" s="23" t="n">
        <v>0.458333333333333</v>
      </c>
      <c r="H11" s="23" t="n">
        <v>0.587893518518519</v>
      </c>
      <c r="I11" s="24" t="n">
        <f aca="false">H11-G11</f>
        <v>0.129560185185185</v>
      </c>
      <c r="J11" s="25" t="n">
        <f aca="false">F11*I11</f>
        <v>0.119454490740741</v>
      </c>
      <c r="L11" s="26" t="s">
        <v>39</v>
      </c>
    </row>
    <row r="12" customFormat="false" ht="13.8" hidden="false" customHeight="false" outlineLevel="0" collapsed="false">
      <c r="A12" s="20" t="n">
        <v>6</v>
      </c>
      <c r="B12" s="21" t="s">
        <v>40</v>
      </c>
      <c r="C12" s="21" t="s">
        <v>41</v>
      </c>
      <c r="D12" s="21" t="s">
        <v>42</v>
      </c>
      <c r="E12" s="21" t="s">
        <v>43</v>
      </c>
      <c r="F12" s="22" t="n">
        <v>0.955</v>
      </c>
      <c r="G12" s="23" t="n">
        <v>0.458333333333333</v>
      </c>
      <c r="H12" s="23" t="n">
        <v>0.585972222222222</v>
      </c>
      <c r="I12" s="24" t="n">
        <f aca="false">H12-G12</f>
        <v>0.127638888888889</v>
      </c>
      <c r="J12" s="25" t="n">
        <f aca="false">F12*I12</f>
        <v>0.121895138888889</v>
      </c>
      <c r="L12" s="26" t="s">
        <v>44</v>
      </c>
      <c r="M12" s="0" t="s">
        <v>26</v>
      </c>
    </row>
    <row r="13" customFormat="false" ht="13.8" hidden="false" customHeight="false" outlineLevel="0" collapsed="false">
      <c r="A13" s="20" t="n">
        <v>7</v>
      </c>
      <c r="B13" s="21" t="s">
        <v>45</v>
      </c>
      <c r="C13" s="21" t="s">
        <v>46</v>
      </c>
      <c r="D13" s="21" t="s">
        <v>47</v>
      </c>
      <c r="E13" s="21" t="s">
        <v>18</v>
      </c>
      <c r="F13" s="22" t="n">
        <v>0.963</v>
      </c>
      <c r="G13" s="23" t="n">
        <v>0.458333333333333</v>
      </c>
      <c r="H13" s="23" t="n">
        <v>0.584143518518519</v>
      </c>
      <c r="I13" s="24" t="n">
        <f aca="false">H13-G13</f>
        <v>0.125810185185185</v>
      </c>
      <c r="J13" s="25" t="n">
        <f aca="false">F13*I13</f>
        <v>0.121155208333333</v>
      </c>
      <c r="L13" s="26" t="s">
        <v>48</v>
      </c>
    </row>
    <row r="14" customFormat="false" ht="13.8" hidden="false" customHeight="false" outlineLevel="0" collapsed="false">
      <c r="A14" s="20" t="n">
        <v>8</v>
      </c>
      <c r="B14" s="21" t="s">
        <v>49</v>
      </c>
      <c r="C14" s="21" t="s">
        <v>50</v>
      </c>
      <c r="D14" s="21" t="s">
        <v>51</v>
      </c>
      <c r="E14" s="21" t="s">
        <v>18</v>
      </c>
      <c r="F14" s="22" t="n">
        <v>0.918</v>
      </c>
      <c r="G14" s="23" t="n">
        <v>0.458333333333333</v>
      </c>
      <c r="H14" s="23" t="n">
        <v>0.594837962962963</v>
      </c>
      <c r="I14" s="24" t="n">
        <f aca="false">H14-G14</f>
        <v>0.13650462962963</v>
      </c>
      <c r="J14" s="25" t="n">
        <f aca="false">F14*I14</f>
        <v>0.12531125</v>
      </c>
      <c r="K14" s="0" t="s">
        <v>52</v>
      </c>
      <c r="L14" s="26" t="s">
        <v>53</v>
      </c>
    </row>
    <row r="15" customFormat="false" ht="13.8" hidden="false" customHeight="false" outlineLevel="0" collapsed="false">
      <c r="A15" s="20" t="n">
        <v>9</v>
      </c>
      <c r="B15" s="21" t="s">
        <v>54</v>
      </c>
      <c r="C15" s="21" t="s">
        <v>55</v>
      </c>
      <c r="D15" s="21" t="s">
        <v>56</v>
      </c>
      <c r="E15" s="21" t="s">
        <v>18</v>
      </c>
      <c r="F15" s="22" t="n">
        <v>0.938</v>
      </c>
      <c r="G15" s="23" t="n">
        <v>0.458333333333333</v>
      </c>
      <c r="H15" s="23" t="n">
        <v>0.584675925925926</v>
      </c>
      <c r="I15" s="24" t="n">
        <f aca="false">H15-G15</f>
        <v>0.126342592592593</v>
      </c>
      <c r="J15" s="25" t="n">
        <f aca="false">F15*I15</f>
        <v>0.118509351851852</v>
      </c>
      <c r="L15" s="1" t="s">
        <v>57</v>
      </c>
    </row>
    <row r="16" customFormat="false" ht="13.8" hidden="false" customHeight="false" outlineLevel="0" collapsed="false">
      <c r="A16" s="20" t="n">
        <v>10</v>
      </c>
      <c r="B16" s="21" t="s">
        <v>58</v>
      </c>
      <c r="C16" s="21" t="s">
        <v>59</v>
      </c>
      <c r="D16" s="21" t="s">
        <v>60</v>
      </c>
      <c r="E16" s="21" t="s">
        <v>18</v>
      </c>
      <c r="F16" s="22" t="n">
        <v>0.854</v>
      </c>
      <c r="G16" s="23" t="n">
        <v>0.458333333333333</v>
      </c>
      <c r="H16" s="23" t="n">
        <v>0.587141203703704</v>
      </c>
      <c r="I16" s="24" t="n">
        <f aca="false">H16-G16</f>
        <v>0.12880787037037</v>
      </c>
      <c r="J16" s="25" t="n">
        <f aca="false">F16*I16</f>
        <v>0.110001921296296</v>
      </c>
      <c r="L16" s="26" t="s">
        <v>20</v>
      </c>
    </row>
    <row r="17" customFormat="false" ht="13.8" hidden="false" customHeight="false" outlineLevel="0" collapsed="false">
      <c r="A17" s="20" t="n">
        <v>11</v>
      </c>
      <c r="B17" s="21"/>
      <c r="C17" s="21"/>
      <c r="D17" s="21"/>
      <c r="E17" s="21"/>
      <c r="F17" s="22"/>
      <c r="G17" s="23" t="n">
        <v>0.458333333333333</v>
      </c>
      <c r="H17" s="23" t="n">
        <v>0.5</v>
      </c>
      <c r="I17" s="24" t="n">
        <f aca="false">H17-G17</f>
        <v>0.0416666666666667</v>
      </c>
      <c r="J17" s="25" t="n">
        <f aca="false">F17*I17</f>
        <v>0</v>
      </c>
      <c r="L17" s="1"/>
    </row>
    <row r="18" customFormat="false" ht="13.8" hidden="false" customHeight="false" outlineLevel="0" collapsed="false">
      <c r="A18" s="20" t="n">
        <v>12</v>
      </c>
      <c r="B18" s="21"/>
      <c r="C18" s="21"/>
      <c r="D18" s="21"/>
      <c r="E18" s="21"/>
      <c r="F18" s="22"/>
      <c r="G18" s="23" t="n">
        <v>0.458333333333333</v>
      </c>
      <c r="H18" s="23" t="n">
        <v>0.5</v>
      </c>
      <c r="I18" s="24" t="n">
        <f aca="false">H18-G18</f>
        <v>0.0416666666666667</v>
      </c>
      <c r="J18" s="25" t="n">
        <f aca="false">F18*I18</f>
        <v>0</v>
      </c>
      <c r="L18" s="1"/>
    </row>
    <row r="19" customFormat="false" ht="13.8" hidden="false" customHeight="false" outlineLevel="0" collapsed="false">
      <c r="A19" s="20" t="n">
        <v>13</v>
      </c>
      <c r="B19" s="21"/>
      <c r="C19" s="21"/>
      <c r="D19" s="21"/>
      <c r="E19" s="21"/>
      <c r="F19" s="22"/>
      <c r="G19" s="23" t="n">
        <v>0.458333333333333</v>
      </c>
      <c r="H19" s="23" t="n">
        <v>0.5</v>
      </c>
      <c r="I19" s="24" t="n">
        <f aca="false">H19-G19</f>
        <v>0.0416666666666667</v>
      </c>
      <c r="J19" s="25" t="n">
        <f aca="false">F19*I19</f>
        <v>0</v>
      </c>
      <c r="L19" s="1"/>
    </row>
    <row r="20" customFormat="false" ht="13.8" hidden="false" customHeight="false" outlineLevel="0" collapsed="false">
      <c r="A20" s="20" t="n">
        <v>14</v>
      </c>
      <c r="B20" s="21"/>
      <c r="C20" s="21"/>
      <c r="D20" s="21"/>
      <c r="E20" s="21"/>
      <c r="F20" s="22"/>
      <c r="G20" s="23" t="n">
        <v>0.458333333333333</v>
      </c>
      <c r="H20" s="23" t="n">
        <v>0.5</v>
      </c>
      <c r="I20" s="24" t="n">
        <f aca="false">H20-G20</f>
        <v>0.0416666666666667</v>
      </c>
      <c r="J20" s="25" t="n">
        <f aca="false">F20*I20</f>
        <v>0</v>
      </c>
      <c r="L20" s="1"/>
    </row>
    <row r="21" customFormat="false" ht="13.8" hidden="false" customHeight="false" outlineLevel="0" collapsed="false">
      <c r="A21" s="20" t="n">
        <v>15</v>
      </c>
      <c r="B21" s="21"/>
      <c r="C21" s="21"/>
      <c r="D21" s="21"/>
      <c r="E21" s="21"/>
      <c r="F21" s="22"/>
      <c r="G21" s="23" t="n">
        <v>0.458333333333333</v>
      </c>
      <c r="H21" s="23" t="n">
        <v>0.5</v>
      </c>
      <c r="I21" s="24" t="n">
        <f aca="false">H21-G21</f>
        <v>0.0416666666666667</v>
      </c>
      <c r="J21" s="25" t="n">
        <f aca="false">F21*I21</f>
        <v>0</v>
      </c>
      <c r="L21" s="1"/>
    </row>
    <row r="22" customFormat="false" ht="13.8" hidden="false" customHeight="false" outlineLevel="0" collapsed="false">
      <c r="A22" s="20" t="n">
        <v>16</v>
      </c>
      <c r="B22" s="21"/>
      <c r="C22" s="21"/>
      <c r="D22" s="21"/>
      <c r="E22" s="21"/>
      <c r="F22" s="22" t="n">
        <v>1</v>
      </c>
      <c r="G22" s="23" t="n">
        <v>0.458333333333333</v>
      </c>
      <c r="H22" s="23" t="n">
        <v>0.5</v>
      </c>
      <c r="I22" s="24" t="n">
        <f aca="false">H22-G22</f>
        <v>0.0416666666666667</v>
      </c>
      <c r="J22" s="25" t="n">
        <f aca="false">F22*I22</f>
        <v>0.0416666666666667</v>
      </c>
      <c r="L22" s="1"/>
    </row>
    <row r="23" customFormat="false" ht="13.8" hidden="false" customHeight="false" outlineLevel="0" collapsed="false">
      <c r="A23" s="20" t="n">
        <v>17</v>
      </c>
      <c r="B23" s="21"/>
      <c r="C23" s="21"/>
      <c r="D23" s="21"/>
      <c r="E23" s="21"/>
      <c r="F23" s="22" t="n">
        <v>1</v>
      </c>
      <c r="G23" s="23" t="n">
        <v>0.458333333333333</v>
      </c>
      <c r="H23" s="23" t="n">
        <v>0.5</v>
      </c>
      <c r="I23" s="24" t="n">
        <f aca="false">H23-G23</f>
        <v>0.0416666666666667</v>
      </c>
      <c r="J23" s="25" t="n">
        <f aca="false">F23*I23</f>
        <v>0.0416666666666667</v>
      </c>
      <c r="L23" s="1"/>
    </row>
    <row r="24" customFormat="false" ht="13.8" hidden="false" customHeight="false" outlineLevel="0" collapsed="false">
      <c r="A24" s="20" t="n">
        <v>18</v>
      </c>
      <c r="B24" s="21"/>
      <c r="C24" s="21"/>
      <c r="D24" s="21"/>
      <c r="E24" s="21"/>
      <c r="F24" s="22" t="n">
        <v>1</v>
      </c>
      <c r="G24" s="23" t="n">
        <v>0.458333333333333</v>
      </c>
      <c r="H24" s="23" t="n">
        <v>0.5</v>
      </c>
      <c r="I24" s="24" t="n">
        <f aca="false">H24-G24</f>
        <v>0.0416666666666667</v>
      </c>
      <c r="J24" s="25" t="n">
        <f aca="false">F24*I24</f>
        <v>0.0416666666666667</v>
      </c>
      <c r="L24" s="1"/>
    </row>
    <row r="25" customFormat="false" ht="15" hidden="false" customHeight="true" outlineLevel="0" collapsed="false">
      <c r="A25" s="20" t="n">
        <v>19</v>
      </c>
      <c r="B25" s="21"/>
      <c r="C25" s="21"/>
      <c r="D25" s="21"/>
      <c r="E25" s="21"/>
      <c r="F25" s="22" t="n">
        <v>1</v>
      </c>
      <c r="G25" s="23" t="n">
        <v>0.458333333333333</v>
      </c>
      <c r="H25" s="23" t="n">
        <v>0.5</v>
      </c>
      <c r="I25" s="24" t="n">
        <f aca="false">H25-G25</f>
        <v>0.0416666666666667</v>
      </c>
      <c r="J25" s="25" t="n">
        <f aca="false">F25*I25</f>
        <v>0.0416666666666667</v>
      </c>
      <c r="L25" s="1"/>
    </row>
    <row r="26" customFormat="false" ht="13.8" hidden="false" customHeight="false" outlineLevel="0" collapsed="false">
      <c r="A26" s="20" t="n">
        <v>20</v>
      </c>
      <c r="B26" s="21"/>
      <c r="C26" s="21"/>
      <c r="D26" s="21"/>
      <c r="E26" s="21"/>
      <c r="F26" s="22" t="n">
        <v>1</v>
      </c>
      <c r="G26" s="23" t="n">
        <v>0.458333333333333</v>
      </c>
      <c r="H26" s="23" t="n">
        <v>0.5</v>
      </c>
      <c r="I26" s="24" t="n">
        <f aca="false">H26-G26</f>
        <v>0.0416666666666667</v>
      </c>
      <c r="J26" s="25" t="n">
        <f aca="false">F26*I26</f>
        <v>0.0416666666666667</v>
      </c>
      <c r="L26" s="1"/>
    </row>
    <row r="27" customFormat="false" ht="15" hidden="false" customHeight="false" outlineLevel="0" collapsed="false">
      <c r="B27" s="21"/>
      <c r="C27" s="21"/>
      <c r="D27" s="21"/>
      <c r="E27" s="21"/>
      <c r="F27" s="22"/>
      <c r="G27" s="23"/>
      <c r="H27" s="23"/>
      <c r="I27" s="24"/>
      <c r="J27" s="25"/>
      <c r="L27" s="1"/>
    </row>
    <row r="28" customFormat="false" ht="15" hidden="false" customHeight="false" outlineLevel="0" collapsed="false">
      <c r="A28" s="20"/>
    </row>
    <row r="29" customFormat="false" ht="15" hidden="false" customHeight="false" outlineLevel="0" collapsed="false">
      <c r="A29" s="20"/>
    </row>
    <row r="30" customFormat="false" ht="15" hidden="false" customHeight="false" outlineLevel="0" collapsed="false">
      <c r="A30" s="20"/>
      <c r="B30" s="27"/>
    </row>
    <row r="31" customFormat="false" ht="15" hidden="false" customHeight="false" outlineLevel="0" collapsed="false">
      <c r="A31" s="20"/>
      <c r="B31" s="28"/>
      <c r="C31" s="1"/>
      <c r="D31" s="1"/>
      <c r="E31" s="1"/>
      <c r="F31" s="1"/>
      <c r="G31" s="1"/>
      <c r="H31" s="1"/>
      <c r="I31" s="1"/>
      <c r="J31" s="1"/>
    </row>
    <row r="32" customFormat="false" ht="15" hidden="false" customHeight="false" outlineLevel="0" collapsed="false">
      <c r="A32" s="20"/>
      <c r="B32" s="21"/>
      <c r="C32" s="21"/>
      <c r="D32" s="21"/>
      <c r="E32" s="21"/>
      <c r="F32" s="22"/>
      <c r="G32" s="23"/>
      <c r="H32" s="23"/>
      <c r="I32" s="24"/>
      <c r="J32" s="25"/>
    </row>
    <row r="33" customFormat="false" ht="15" hidden="false" customHeight="false" outlineLevel="0" collapsed="false">
      <c r="A33" s="20"/>
      <c r="B33" s="21"/>
      <c r="C33" s="21"/>
      <c r="D33" s="21"/>
      <c r="E33" s="21"/>
      <c r="F33" s="22"/>
      <c r="G33" s="23"/>
      <c r="H33" s="23"/>
      <c r="I33" s="24"/>
      <c r="J33" s="25"/>
    </row>
    <row r="34" customFormat="false" ht="15" hidden="false" customHeight="false" outlineLevel="0" collapsed="false">
      <c r="A34" s="20"/>
      <c r="B34" s="21"/>
      <c r="C34" s="21"/>
      <c r="D34" s="21"/>
      <c r="E34" s="21"/>
      <c r="F34" s="22"/>
      <c r="G34" s="23"/>
      <c r="H34" s="23"/>
      <c r="I34" s="24"/>
      <c r="J34" s="25"/>
    </row>
    <row r="35" customFormat="false" ht="15" hidden="false" customHeight="false" outlineLevel="0" collapsed="false">
      <c r="A35" s="20"/>
      <c r="B35" s="21"/>
      <c r="C35" s="21"/>
      <c r="D35" s="21"/>
      <c r="E35" s="21"/>
      <c r="F35" s="22"/>
      <c r="G35" s="23"/>
      <c r="H35" s="23"/>
      <c r="I35" s="24"/>
      <c r="J35" s="25"/>
    </row>
    <row r="36" customFormat="false" ht="15" hidden="false" customHeight="false" outlineLevel="0" collapsed="false">
      <c r="A36" s="20"/>
      <c r="B36" s="21"/>
      <c r="C36" s="21"/>
      <c r="D36" s="21"/>
      <c r="E36" s="21"/>
      <c r="F36" s="22"/>
      <c r="G36" s="23"/>
      <c r="H36" s="23"/>
      <c r="I36" s="24"/>
      <c r="J36" s="25"/>
    </row>
    <row r="37" customFormat="false" ht="15" hidden="false" customHeight="false" outlineLevel="0" collapsed="false">
      <c r="A37" s="20"/>
      <c r="B37" s="21"/>
      <c r="C37" s="21"/>
      <c r="D37" s="21"/>
      <c r="E37" s="21"/>
      <c r="F37" s="22"/>
      <c r="G37" s="23"/>
      <c r="H37" s="23"/>
      <c r="I37" s="24"/>
      <c r="J37" s="25"/>
    </row>
    <row r="38" customFormat="false" ht="15" hidden="false" customHeight="false" outlineLevel="0" collapsed="false">
      <c r="A38" s="20"/>
      <c r="B38" s="29"/>
      <c r="C38" s="29"/>
      <c r="D38" s="29"/>
      <c r="E38" s="29"/>
      <c r="F38" s="30"/>
      <c r="G38" s="31"/>
      <c r="H38" s="31"/>
      <c r="I38" s="31"/>
      <c r="J38" s="31"/>
    </row>
    <row r="39" customFormat="false" ht="15" hidden="false" customHeight="false" outlineLevel="0" collapsed="false">
      <c r="A39" s="20"/>
      <c r="B39" s="28"/>
    </row>
    <row r="40" customFormat="false" ht="15" hidden="false" customHeight="false" outlineLevel="0" collapsed="false">
      <c r="A40" s="20"/>
      <c r="B40" s="21"/>
      <c r="C40" s="21"/>
      <c r="D40" s="21"/>
      <c r="E40" s="21"/>
      <c r="F40" s="22"/>
      <c r="G40" s="23"/>
      <c r="H40" s="23"/>
      <c r="I40" s="24"/>
      <c r="J40" s="25"/>
    </row>
    <row r="41" customFormat="false" ht="15" hidden="false" customHeight="false" outlineLevel="0" collapsed="false">
      <c r="A41" s="20"/>
      <c r="B41" s="21"/>
      <c r="C41" s="21"/>
      <c r="D41" s="21"/>
      <c r="E41" s="21"/>
      <c r="F41" s="22"/>
      <c r="G41" s="23"/>
      <c r="H41" s="23"/>
      <c r="I41" s="24"/>
      <c r="J41" s="25"/>
    </row>
    <row r="42" customFormat="false" ht="15" hidden="false" customHeight="false" outlineLevel="0" collapsed="false">
      <c r="A42" s="20"/>
      <c r="B42" s="21"/>
      <c r="C42" s="21"/>
      <c r="D42" s="21"/>
      <c r="E42" s="21"/>
      <c r="F42" s="22"/>
      <c r="G42" s="23"/>
      <c r="H42" s="23"/>
      <c r="I42" s="24"/>
      <c r="J42" s="25"/>
    </row>
    <row r="43" customFormat="false" ht="15" hidden="false" customHeight="false" outlineLevel="0" collapsed="false">
      <c r="A43" s="20"/>
      <c r="B43" s="21"/>
      <c r="C43" s="21"/>
      <c r="D43" s="21"/>
      <c r="E43" s="21"/>
      <c r="F43" s="22"/>
      <c r="G43" s="23"/>
      <c r="H43" s="23"/>
      <c r="I43" s="24"/>
      <c r="J43" s="25"/>
    </row>
    <row r="44" customFormat="false" ht="15" hidden="false" customHeight="false" outlineLevel="0" collapsed="false">
      <c r="A44" s="20"/>
      <c r="B44" s="21"/>
      <c r="C44" s="21"/>
      <c r="D44" s="21"/>
      <c r="E44" s="21"/>
      <c r="F44" s="22"/>
      <c r="G44" s="23"/>
      <c r="H44" s="23"/>
      <c r="I44" s="24"/>
      <c r="J44" s="25"/>
    </row>
    <row r="45" customFormat="false" ht="15" hidden="false" customHeight="false" outlineLevel="0" collapsed="false">
      <c r="A45" s="20"/>
      <c r="B45" s="21"/>
      <c r="C45" s="21"/>
      <c r="D45" s="21"/>
      <c r="E45" s="21"/>
      <c r="F45" s="22"/>
      <c r="G45" s="23"/>
      <c r="H45" s="23"/>
      <c r="I45" s="24"/>
      <c r="J45" s="25"/>
    </row>
    <row r="46" customFormat="false" ht="15" hidden="false" customHeight="false" outlineLevel="0" collapsed="false">
      <c r="A46" s="20"/>
      <c r="B46" s="21"/>
      <c r="C46" s="21"/>
      <c r="D46" s="21"/>
      <c r="E46" s="21"/>
      <c r="F46" s="22"/>
      <c r="G46" s="23"/>
      <c r="H46" s="23"/>
      <c r="I46" s="24"/>
      <c r="J46" s="25"/>
    </row>
    <row r="47" customFormat="false" ht="15" hidden="false" customHeight="false" outlineLevel="0" collapsed="false">
      <c r="A47" s="32"/>
    </row>
    <row r="48" customFormat="false" ht="15" hidden="false" customHeight="false" outlineLevel="0" collapsed="false">
      <c r="A48" s="20"/>
    </row>
    <row r="49" customFormat="false" ht="15" hidden="false" customHeight="false" outlineLevel="0" collapsed="false">
      <c r="A49" s="32"/>
    </row>
    <row r="62" customFormat="false" ht="15" hidden="false" customHeight="false" outlineLevel="0" collapsed="false">
      <c r="A62" s="32"/>
    </row>
    <row r="63" customFormat="false" ht="15" hidden="false" customHeight="false" outlineLevel="0" collapsed="false">
      <c r="A63" s="33"/>
    </row>
    <row r="64" customFormat="false" ht="15" hidden="false" customHeight="false" outlineLevel="0" collapsed="false">
      <c r="A64" s="33"/>
    </row>
    <row r="65" customFormat="false" ht="15" hidden="false" customHeight="false" outlineLevel="0" collapsed="false">
      <c r="A65" s="33"/>
    </row>
    <row r="66" customFormat="false" ht="15" hidden="false" customHeight="false" outlineLevel="0" collapsed="false">
      <c r="A66" s="33"/>
    </row>
    <row r="67" customFormat="false" ht="15" hidden="false" customHeight="false" outlineLevel="0" collapsed="false">
      <c r="A67" s="33"/>
    </row>
    <row r="68" customFormat="false" ht="15" hidden="false" customHeight="false" outlineLevel="0" collapsed="false">
      <c r="A68" s="33"/>
    </row>
    <row r="69" customFormat="false" ht="15" hidden="false" customHeight="false" outlineLevel="0" collapsed="false">
      <c r="A69" s="32"/>
    </row>
    <row r="71" customFormat="false" ht="15" hidden="false" customHeight="false" outlineLevel="0" collapsed="false">
      <c r="A71" s="33"/>
    </row>
    <row r="72" customFormat="false" ht="15" hidden="false" customHeight="false" outlineLevel="0" collapsed="false">
      <c r="A72" s="33" t="n">
        <v>2</v>
      </c>
    </row>
    <row r="73" customFormat="false" ht="15" hidden="false" customHeight="false" outlineLevel="0" collapsed="false">
      <c r="A73" s="33" t="n">
        <v>3</v>
      </c>
    </row>
    <row r="74" customFormat="false" ht="15" hidden="false" customHeight="false" outlineLevel="0" collapsed="false">
      <c r="A74" s="33" t="n">
        <v>4</v>
      </c>
    </row>
    <row r="75" customFormat="false" ht="15" hidden="false" customHeight="false" outlineLevel="0" collapsed="false">
      <c r="A75" s="33" t="n">
        <v>5</v>
      </c>
    </row>
    <row r="76" customFormat="false" ht="15" hidden="false" customHeight="false" outlineLevel="0" collapsed="false">
      <c r="A76" s="33" t="n">
        <v>6</v>
      </c>
    </row>
    <row r="77" customFormat="false" ht="15" hidden="false" customHeight="false" outlineLevel="0" collapsed="false">
      <c r="A77" s="33" t="n">
        <v>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9140625" defaultRowHeight="15" zeroHeight="false" outlineLevelRow="0" outlineLevelCol="0"/>
  <cols>
    <col collapsed="false" customWidth="true" hidden="false" outlineLevel="0" max="2" min="2" style="0" width="18.85"/>
    <col collapsed="false" customWidth="true" hidden="false" outlineLevel="0" max="3" min="3" style="0" width="14.43"/>
    <col collapsed="false" customWidth="true" hidden="false" outlineLevel="0" max="4" min="4" style="0" width="10.42"/>
    <col collapsed="false" customWidth="true" hidden="false" outlineLevel="0" max="13" min="12" style="0" width="9.42"/>
  </cols>
  <sheetData>
    <row r="1" customFormat="false" ht="15" hidden="false" customHeight="false" outlineLevel="0" collapsed="false">
      <c r="L1" s="34" t="s">
        <v>61</v>
      </c>
      <c r="M1" s="35"/>
    </row>
    <row r="2" customFormat="false" ht="15" hidden="false" customHeight="false" outlineLevel="0" collapsed="false">
      <c r="L2" s="36" t="s">
        <v>62</v>
      </c>
      <c r="M2" s="37" t="n">
        <v>10</v>
      </c>
    </row>
    <row r="3" customFormat="false" ht="32.25" hidden="false" customHeight="true" outlineLevel="0" collapsed="false">
      <c r="L3" s="36" t="s">
        <v>63</v>
      </c>
      <c r="M3" s="37" t="n">
        <v>4</v>
      </c>
    </row>
    <row r="4" customFormat="false" ht="31.5" hidden="false" customHeight="false" outlineLevel="0" collapsed="false">
      <c r="A4" s="2"/>
      <c r="B4" s="3" t="s">
        <v>64</v>
      </c>
      <c r="C4" s="4"/>
      <c r="D4" s="5"/>
      <c r="E4" s="38" t="s">
        <v>65</v>
      </c>
      <c r="F4" s="38"/>
      <c r="G4" s="38"/>
      <c r="H4" s="38"/>
      <c r="I4" s="38"/>
      <c r="L4" s="39" t="s">
        <v>66</v>
      </c>
      <c r="M4" s="40" t="n">
        <v>0.33</v>
      </c>
    </row>
    <row r="5" customFormat="false" ht="15" hidden="false" customHeight="false" outlineLevel="0" collapsed="false">
      <c r="A5" s="8"/>
      <c r="B5" s="9" t="s">
        <v>2</v>
      </c>
      <c r="C5" s="10" t="n">
        <v>40668</v>
      </c>
      <c r="D5" s="11"/>
      <c r="E5" s="38"/>
      <c r="F5" s="38"/>
      <c r="G5" s="38"/>
      <c r="H5" s="38"/>
      <c r="I5" s="38"/>
    </row>
    <row r="6" customFormat="false" ht="15" hidden="false" customHeight="false" outlineLevel="0" collapsed="false">
      <c r="A6" s="16" t="s">
        <v>67</v>
      </c>
      <c r="B6" s="41" t="s">
        <v>3</v>
      </c>
      <c r="C6" s="41" t="s">
        <v>4</v>
      </c>
      <c r="D6" s="41" t="s">
        <v>5</v>
      </c>
      <c r="E6" s="42" t="s">
        <v>7</v>
      </c>
      <c r="F6" s="42" t="s">
        <v>61</v>
      </c>
      <c r="G6" s="42" t="s">
        <v>8</v>
      </c>
      <c r="H6" s="42" t="s">
        <v>9</v>
      </c>
      <c r="I6" s="42" t="s">
        <v>10</v>
      </c>
      <c r="J6" s="42" t="s">
        <v>11</v>
      </c>
      <c r="L6" s="43" t="s">
        <v>68</v>
      </c>
      <c r="M6" s="42" t="s">
        <v>69</v>
      </c>
      <c r="Q6" s="44" t="s">
        <v>70</v>
      </c>
    </row>
    <row r="7" customFormat="false" ht="15" hidden="false" customHeight="false" outlineLevel="0" collapsed="false">
      <c r="A7" s="20" t="n">
        <v>1</v>
      </c>
      <c r="B7" s="45"/>
      <c r="C7" s="46"/>
      <c r="D7" s="46"/>
      <c r="E7" s="47"/>
      <c r="F7" s="48" t="n">
        <v>1</v>
      </c>
      <c r="G7" s="49" t="n">
        <v>0.777777777777778</v>
      </c>
      <c r="H7" s="49" t="n">
        <v>0.812280092592593</v>
      </c>
      <c r="I7" s="49" t="n">
        <f aca="false">H7-G7</f>
        <v>0.034502314814815</v>
      </c>
      <c r="J7" s="50" t="n">
        <f aca="false">E7*I7*F7</f>
        <v>0</v>
      </c>
      <c r="L7" s="51" t="e">
        <f aca="false">$J$16/J7</f>
        <v>#DIV/0!</v>
      </c>
      <c r="M7" s="52" t="e">
        <f aca="false">IF(Q7&gt;(1+$M$2/100),(1+$M$2/100),IF(Q7&lt;(1-$M$2/100),(1-$M$2/100),Q7))</f>
        <v>#DIV/0!</v>
      </c>
      <c r="Q7" s="53" t="e">
        <f aca="false">(1-$M$4)*F7+$M$4*F7*IF(L7&gt;(1+$M$3/100),(1+$M$3/100),IF(L7&lt;(1-$M$3/100),(1-$M$3/100),L7))</f>
        <v>#DIV/0!</v>
      </c>
    </row>
    <row r="8" customFormat="false" ht="15" hidden="false" customHeight="false" outlineLevel="0" collapsed="false">
      <c r="A8" s="54" t="n">
        <v>2</v>
      </c>
      <c r="B8" s="55"/>
      <c r="C8" s="21"/>
      <c r="D8" s="21"/>
      <c r="E8" s="22"/>
      <c r="F8" s="56" t="n">
        <v>1</v>
      </c>
      <c r="G8" s="23" t="n">
        <v>0.777777777777778</v>
      </c>
      <c r="H8" s="23" t="n">
        <v>0.818645833333333</v>
      </c>
      <c r="I8" s="23" t="n">
        <f aca="false">H8-G8</f>
        <v>0.0408680555555551</v>
      </c>
      <c r="J8" s="25" t="n">
        <f aca="false">E8*I8*F8</f>
        <v>0</v>
      </c>
      <c r="L8" s="57" t="e">
        <f aca="false">$J$16/J8</f>
        <v>#DIV/0!</v>
      </c>
      <c r="M8" s="58" t="e">
        <f aca="false">IF(Q8&gt;(1+$M$2/100),(1+$M$2/100),IF(Q8&lt;(1-$M$2/100),(1-$M$2/100),Q8))</f>
        <v>#DIV/0!</v>
      </c>
      <c r="Q8" s="53" t="e">
        <f aca="false">(1-$M$4)*F8+$M$4*F8*IF(L8&gt;(1+$M$3/100),(1+$M$3/100),IF(L8&lt;(1-$M$3/100),(1-$M$3/100),L8))</f>
        <v>#DIV/0!</v>
      </c>
    </row>
    <row r="9" customFormat="false" ht="15" hidden="false" customHeight="false" outlineLevel="0" collapsed="false">
      <c r="A9" s="20" t="n">
        <v>3</v>
      </c>
      <c r="B9" s="55"/>
      <c r="C9" s="21"/>
      <c r="D9" s="21"/>
      <c r="E9" s="22"/>
      <c r="F9" s="56" t="n">
        <v>1</v>
      </c>
      <c r="G9" s="23" t="n">
        <v>0.777777777777778</v>
      </c>
      <c r="H9" s="23" t="n">
        <v>0.814027777777778</v>
      </c>
      <c r="I9" s="23" t="n">
        <f aca="false">H9-G9</f>
        <v>0.03625</v>
      </c>
      <c r="J9" s="25" t="n">
        <f aca="false">E9*I9*F9</f>
        <v>0</v>
      </c>
      <c r="L9" s="57" t="e">
        <f aca="false">$J$16/J9</f>
        <v>#DIV/0!</v>
      </c>
      <c r="M9" s="58" t="e">
        <f aca="false">IF(Q9&gt;(1+$M$2/100),(1+$M$2/100),IF(Q9&lt;(1-$M$2/100),(1-$M$2/100),Q9))</f>
        <v>#DIV/0!</v>
      </c>
      <c r="Q9" s="53" t="e">
        <f aca="false">(1-$M$4)*F9+$M$4*F9*IF(L9&gt;(1+$M$3/100),(1+$M$3/100),IF(L9&lt;(1-$M$3/100),(1-$M$3/100),L9))</f>
        <v>#DIV/0!</v>
      </c>
    </row>
    <row r="10" customFormat="false" ht="15" hidden="false" customHeight="false" outlineLevel="0" collapsed="false">
      <c r="A10" s="20" t="n">
        <v>4</v>
      </c>
      <c r="B10" s="55"/>
      <c r="C10" s="21"/>
      <c r="D10" s="21"/>
      <c r="E10" s="22"/>
      <c r="F10" s="56" t="n">
        <v>1</v>
      </c>
      <c r="G10" s="23" t="n">
        <v>0.777777777777778</v>
      </c>
      <c r="H10" s="23" t="n">
        <v>0.814016203703704</v>
      </c>
      <c r="I10" s="23" t="n">
        <f aca="false">H10-G10</f>
        <v>0.0362384259259261</v>
      </c>
      <c r="J10" s="25" t="n">
        <f aca="false">E10*I10*F10</f>
        <v>0</v>
      </c>
      <c r="L10" s="57" t="e">
        <f aca="false">$J$16/J10</f>
        <v>#DIV/0!</v>
      </c>
      <c r="M10" s="58" t="e">
        <f aca="false">IF(Q10&gt;(1+$M$2/100),(1+$M$2/100),IF(Q10&lt;(1-$M$2/100),(1-$M$2/100),Q10))</f>
        <v>#DIV/0!</v>
      </c>
      <c r="Q10" s="53" t="e">
        <f aca="false">(1-$M$4)*F10+$M$4*F10*IF(L10&gt;(1+$M$3/100),(1+$M$3/100),IF(L10&lt;(1-$M$3/100),(1-$M$3/100),L10))</f>
        <v>#DIV/0!</v>
      </c>
    </row>
    <row r="11" customFormat="false" ht="15" hidden="false" customHeight="false" outlineLevel="0" collapsed="false">
      <c r="A11" s="20" t="n">
        <v>5</v>
      </c>
      <c r="B11" s="55"/>
      <c r="C11" s="21"/>
      <c r="D11" s="21"/>
      <c r="E11" s="22"/>
      <c r="F11" s="56" t="n">
        <v>1</v>
      </c>
      <c r="G11" s="23" t="n">
        <v>0.777777777777778</v>
      </c>
      <c r="H11" s="23" t="n">
        <v>0.819131944444445</v>
      </c>
      <c r="I11" s="23" t="n">
        <f aca="false">H11-G11</f>
        <v>0.041354166666667</v>
      </c>
      <c r="J11" s="25" t="n">
        <f aca="false">E11*I11*F11</f>
        <v>0</v>
      </c>
      <c r="L11" s="57" t="e">
        <f aca="false">$J$16/J11</f>
        <v>#DIV/0!</v>
      </c>
      <c r="M11" s="58" t="e">
        <f aca="false">IF(Q11&gt;(1+$M$2/100),(1+$M$2/100),IF(Q11&lt;(1-$M$2/100),(1-$M$2/100),Q11))</f>
        <v>#DIV/0!</v>
      </c>
      <c r="Q11" s="53" t="e">
        <f aca="false">(1-$M$4)*F11+$M$4*F11*IF(L11&gt;(1+$M$3/100),(1+$M$3/100),IF(L11&lt;(1-$M$3/100),(1-$M$3/100),L11))</f>
        <v>#DIV/0!</v>
      </c>
    </row>
    <row r="12" customFormat="false" ht="15" hidden="false" customHeight="false" outlineLevel="0" collapsed="false">
      <c r="A12" s="20" t="n">
        <v>6</v>
      </c>
      <c r="B12" s="55"/>
      <c r="C12" s="21"/>
      <c r="D12" s="21"/>
      <c r="E12" s="22"/>
      <c r="F12" s="56" t="n">
        <v>1</v>
      </c>
      <c r="G12" s="23" t="n">
        <v>0.777777777777778</v>
      </c>
      <c r="H12" s="23" t="n">
        <v>0.81400462962963</v>
      </c>
      <c r="I12" s="23" t="n">
        <f aca="false">H12-G12</f>
        <v>0.0362268518518521</v>
      </c>
      <c r="J12" s="25" t="n">
        <f aca="false">E12*I12*F12</f>
        <v>0</v>
      </c>
      <c r="L12" s="57" t="e">
        <f aca="false">$J$16/J12</f>
        <v>#DIV/0!</v>
      </c>
      <c r="M12" s="58" t="e">
        <f aca="false">IF(Q12&gt;(1+$M$2/100),(1+$M$2/100),IF(Q12&lt;(1-$M$2/100),(1-$M$2/100),Q12))</f>
        <v>#DIV/0!</v>
      </c>
      <c r="Q12" s="53" t="e">
        <f aca="false">(1-$M$4)*F12+$M$4*F12*IF(L12&gt;(1+$M$3/100),(1+$M$3/100),IF(L12&lt;(1-$M$3/100),(1-$M$3/100),L12))</f>
        <v>#DIV/0!</v>
      </c>
    </row>
    <row r="13" customFormat="false" ht="15" hidden="false" customHeight="false" outlineLevel="0" collapsed="false">
      <c r="A13" s="20" t="n">
        <v>7</v>
      </c>
      <c r="B13" s="55"/>
      <c r="C13" s="21"/>
      <c r="D13" s="21"/>
      <c r="E13" s="22"/>
      <c r="F13" s="56" t="n">
        <v>1</v>
      </c>
      <c r="G13" s="23" t="n">
        <v>0.777777777777778</v>
      </c>
      <c r="H13" s="23" t="n">
        <v>0.821111111111111</v>
      </c>
      <c r="I13" s="23" t="n">
        <f aca="false">H13-G13</f>
        <v>0.0433333333333331</v>
      </c>
      <c r="J13" s="25" t="n">
        <f aca="false">E13*I13*F13</f>
        <v>0</v>
      </c>
      <c r="L13" s="57" t="e">
        <f aca="false">$J$16/J13</f>
        <v>#DIV/0!</v>
      </c>
      <c r="M13" s="58" t="e">
        <f aca="false">IF(Q13&gt;(1+$M$2/100),(1+$M$2/100),IF(Q13&lt;(1-$M$2/100),(1-$M$2/100),Q13))</f>
        <v>#DIV/0!</v>
      </c>
      <c r="Q13" s="53" t="e">
        <f aca="false">(1-$M$4)*F13+$M$4*F13*IF(L13&gt;(1+$M$3/100),(1+$M$3/100),IF(L13&lt;(1-$M$3/100),(1-$M$3/100),L13))</f>
        <v>#DIV/0!</v>
      </c>
    </row>
    <row r="14" customFormat="false" ht="15" hidden="false" customHeight="false" outlineLevel="0" collapsed="false">
      <c r="A14" s="20" t="n">
        <v>8</v>
      </c>
      <c r="B14" s="55"/>
      <c r="C14" s="21"/>
      <c r="D14" s="21"/>
      <c r="E14" s="22"/>
      <c r="F14" s="56" t="n">
        <v>1</v>
      </c>
      <c r="G14" s="23" t="n">
        <v>0.777777777777778</v>
      </c>
      <c r="H14" s="23" t="n">
        <v>0.821122685185185</v>
      </c>
      <c r="I14" s="23" t="n">
        <f aca="false">H14-G14</f>
        <v>0.043344907407407</v>
      </c>
      <c r="J14" s="25" t="n">
        <f aca="false">E14*I14*F14</f>
        <v>0</v>
      </c>
      <c r="L14" s="57" t="e">
        <f aca="false">$J$16/J14</f>
        <v>#DIV/0!</v>
      </c>
      <c r="M14" s="58" t="e">
        <f aca="false">IF(Q14&gt;(1+$M$2/100),(1+$M$2/100),IF(Q14&lt;(1-$M$2/100),(1-$M$2/100),Q14))</f>
        <v>#DIV/0!</v>
      </c>
      <c r="Q14" s="53" t="e">
        <f aca="false">(1-$M$4)*F14+$M$4*F14*IF(L14&gt;(1+$M$3/100),(1+$M$3/100),IF(L14&lt;(1-$M$3/100),(1-$M$3/100),L14))</f>
        <v>#DIV/0!</v>
      </c>
    </row>
    <row r="15" customFormat="false" ht="15" hidden="false" customHeight="false" outlineLevel="0" collapsed="false">
      <c r="A15" s="20" t="n">
        <v>9</v>
      </c>
      <c r="B15" s="55"/>
      <c r="C15" s="21"/>
      <c r="D15" s="21"/>
      <c r="E15" s="22"/>
      <c r="F15" s="56" t="n">
        <v>1</v>
      </c>
      <c r="G15" s="23" t="n">
        <v>0.777777777777778</v>
      </c>
      <c r="H15" s="23" t="n">
        <v>0.824363425925926</v>
      </c>
      <c r="I15" s="23" t="n">
        <f aca="false">H15-G15</f>
        <v>0.0465856481481481</v>
      </c>
      <c r="J15" s="25" t="n">
        <f aca="false">E15*I15*F15</f>
        <v>0</v>
      </c>
      <c r="L15" s="57" t="e">
        <f aca="false">$J$16/J15</f>
        <v>#DIV/0!</v>
      </c>
      <c r="M15" s="58" t="e">
        <f aca="false">IF(Q15&gt;(1+$M$2/100),(1+$M$2/100),IF(Q15&lt;(1-$M$2/100),(1-$M$2/100),Q15))</f>
        <v>#DIV/0!</v>
      </c>
      <c r="Q15" s="53" t="e">
        <f aca="false">(1-$M$4)*F15+$M$4*F15*IF(L15&gt;(1+$M$3/100),(1+$M$3/100),IF(L15&lt;(1-$M$3/100),(1-$M$3/100),L15))</f>
        <v>#DIV/0!</v>
      </c>
    </row>
    <row r="16" customFormat="false" ht="15" hidden="false" customHeight="false" outlineLevel="0" collapsed="false">
      <c r="A16" s="20" t="n">
        <v>10</v>
      </c>
      <c r="B16" s="55"/>
      <c r="C16" s="21"/>
      <c r="D16" s="21"/>
      <c r="E16" s="22"/>
      <c r="F16" s="56" t="n">
        <v>1</v>
      </c>
      <c r="G16" s="23" t="n">
        <v>0.777777777777778</v>
      </c>
      <c r="H16" s="23" t="n">
        <v>0.813981481481481</v>
      </c>
      <c r="I16" s="23" t="n">
        <f aca="false">H16-G16</f>
        <v>0.036203703703703</v>
      </c>
      <c r="J16" s="25" t="n">
        <f aca="false">E16*I16*F16</f>
        <v>0</v>
      </c>
      <c r="L16" s="57" t="e">
        <f aca="false">$J$16/J16</f>
        <v>#DIV/0!</v>
      </c>
      <c r="M16" s="58" t="e">
        <f aca="false">IF(Q16&gt;(1+$M$2/100),(1+$M$2/100),IF(Q16&lt;(1-$M$2/100),(1-$M$2/100),Q16))</f>
        <v>#DIV/0!</v>
      </c>
      <c r="Q16" s="53" t="e">
        <f aca="false">(1-$M$4)*F16+$M$4*F16*IF(L16&gt;(1+$M$3/100),(1+$M$3/100),IF(L16&lt;(1-$M$3/100),(1-$M$3/100),L16))</f>
        <v>#DIV/0!</v>
      </c>
    </row>
    <row r="17" customFormat="false" ht="15" hidden="false" customHeight="false" outlineLevel="0" collapsed="false">
      <c r="A17" s="20" t="n">
        <v>11</v>
      </c>
      <c r="B17" s="55"/>
      <c r="C17" s="21"/>
      <c r="D17" s="21"/>
      <c r="E17" s="22"/>
      <c r="F17" s="56" t="n">
        <v>1</v>
      </c>
      <c r="G17" s="23" t="n">
        <v>0.777777777777778</v>
      </c>
      <c r="H17" s="23" t="n">
        <v>0.816840277777778</v>
      </c>
      <c r="I17" s="23" t="n">
        <f aca="false">H17-G17</f>
        <v>0.0390625</v>
      </c>
      <c r="J17" s="25" t="n">
        <f aca="false">E17*I17*F17</f>
        <v>0</v>
      </c>
      <c r="L17" s="57" t="e">
        <f aca="false">$J$16/J17</f>
        <v>#DIV/0!</v>
      </c>
      <c r="M17" s="58" t="e">
        <f aca="false">IF(Q17&gt;(1+$M$2/100),(1+$M$2/100),IF(Q17&lt;(1-$M$2/100),(1-$M$2/100),Q17))</f>
        <v>#DIV/0!</v>
      </c>
      <c r="Q17" s="53" t="e">
        <f aca="false">(1-$M$4)*F17+$M$4*F17*IF(L17&gt;(1+$M$3/100),(1+$M$3/100),IF(L17&lt;(1-$M$3/100),(1-$M$3/100),L17))</f>
        <v>#DIV/0!</v>
      </c>
    </row>
    <row r="18" customFormat="false" ht="15" hidden="false" customHeight="false" outlineLevel="0" collapsed="false">
      <c r="A18" s="20" t="n">
        <v>12</v>
      </c>
      <c r="B18" s="55"/>
      <c r="C18" s="21"/>
      <c r="D18" s="21"/>
      <c r="E18" s="22"/>
      <c r="F18" s="56" t="n">
        <v>1</v>
      </c>
      <c r="G18" s="23" t="n">
        <v>0.777777777777778</v>
      </c>
      <c r="H18" s="23" t="n">
        <v>0.82099537037037</v>
      </c>
      <c r="I18" s="23" t="n">
        <f aca="false">H18-G18</f>
        <v>0.043217592592592</v>
      </c>
      <c r="J18" s="25" t="n">
        <f aca="false">E18*I18*F18</f>
        <v>0</v>
      </c>
      <c r="L18" s="57" t="e">
        <f aca="false">$J$16/J18</f>
        <v>#DIV/0!</v>
      </c>
      <c r="M18" s="58" t="e">
        <f aca="false">IF(Q18&gt;(1+$M$2/100),(1+$M$2/100),IF(Q18&lt;(1-$M$2/100),(1-$M$2/100),Q18))</f>
        <v>#DIV/0!</v>
      </c>
      <c r="Q18" s="53" t="e">
        <f aca="false">(1-$M$4)*F18+$M$4*F18*IF(L18&gt;(1+$M$3/100),(1+$M$3/100),IF(L18&lt;(1-$M$3/100),(1-$M$3/100),L18))</f>
        <v>#DIV/0!</v>
      </c>
    </row>
    <row r="19" customFormat="false" ht="15" hidden="false" customHeight="false" outlineLevel="0" collapsed="false">
      <c r="A19" s="20" t="n">
        <v>13</v>
      </c>
      <c r="B19" s="55"/>
      <c r="C19" s="21"/>
      <c r="D19" s="21"/>
      <c r="E19" s="22"/>
      <c r="F19" s="56" t="n">
        <v>1</v>
      </c>
      <c r="G19" s="23" t="n">
        <v>0.777777777777778</v>
      </c>
      <c r="H19" s="23" t="n">
        <v>0.822083333333334</v>
      </c>
      <c r="I19" s="23" t="n">
        <f aca="false">H19-G19</f>
        <v>0.0443055555555562</v>
      </c>
      <c r="J19" s="25" t="n">
        <f aca="false">E19*I19*F19</f>
        <v>0</v>
      </c>
      <c r="L19" s="57" t="e">
        <f aca="false">$J$16/J19</f>
        <v>#DIV/0!</v>
      </c>
      <c r="M19" s="58" t="e">
        <f aca="false">IF(Q19&gt;(1+$M$2/100),(1+$M$2/100),IF(Q19&lt;(1-$M$2/100),(1-$M$2/100),Q19))</f>
        <v>#DIV/0!</v>
      </c>
      <c r="Q19" s="53" t="e">
        <f aca="false">(1-$M$4)*F19+$M$4*F19*IF(L19&gt;(1+$M$3/100),(1+$M$3/100),IF(L19&lt;(1-$M$3/100),(1-$M$3/100),L19))</f>
        <v>#DIV/0!</v>
      </c>
    </row>
    <row r="20" customFormat="false" ht="15" hidden="false" customHeight="false" outlineLevel="0" collapsed="false">
      <c r="A20" s="20" t="n">
        <v>14</v>
      </c>
      <c r="B20" s="55"/>
      <c r="C20" s="21"/>
      <c r="D20" s="21"/>
      <c r="E20" s="22"/>
      <c r="F20" s="56" t="n">
        <v>1</v>
      </c>
      <c r="G20" s="23" t="n">
        <v>0.777777777777778</v>
      </c>
      <c r="H20" s="23" t="n">
        <v>0.82224537037037</v>
      </c>
      <c r="I20" s="23" t="n">
        <f aca="false">H20-G20</f>
        <v>0.0444675925925919</v>
      </c>
      <c r="J20" s="25" t="n">
        <f aca="false">E20*I20*F20</f>
        <v>0</v>
      </c>
      <c r="L20" s="57" t="e">
        <f aca="false">$J$16/J20</f>
        <v>#DIV/0!</v>
      </c>
      <c r="M20" s="58" t="e">
        <f aca="false">IF(Q20&gt;(1+$M$2/100),(1+$M$2/100),IF(Q20&lt;(1-$M$2/100),(1-$M$2/100),Q20))</f>
        <v>#DIV/0!</v>
      </c>
      <c r="Q20" s="53" t="e">
        <f aca="false">(1-$M$4)*F20+$M$4*F20*IF(L20&gt;(1+$M$3/100),(1+$M$3/100),IF(L20&lt;(1-$M$3/100),(1-$M$3/100),L20))</f>
        <v>#DIV/0!</v>
      </c>
    </row>
    <row r="21" customFormat="false" ht="15" hidden="false" customHeight="false" outlineLevel="0" collapsed="false">
      <c r="A21" s="20" t="n">
        <v>15</v>
      </c>
      <c r="B21" s="55"/>
      <c r="C21" s="21"/>
      <c r="D21" s="21"/>
      <c r="E21" s="22"/>
      <c r="F21" s="56" t="n">
        <v>1</v>
      </c>
      <c r="G21" s="23" t="n">
        <v>0.777777777777778</v>
      </c>
      <c r="H21" s="23" t="n">
        <v>0.823888888888889</v>
      </c>
      <c r="I21" s="23" t="n">
        <f aca="false">H21-G21</f>
        <v>0.0461111111111111</v>
      </c>
      <c r="J21" s="25" t="n">
        <f aca="false">E21*I21*F21</f>
        <v>0</v>
      </c>
      <c r="L21" s="57" t="e">
        <f aca="false">$J$16/J21</f>
        <v>#DIV/0!</v>
      </c>
      <c r="M21" s="58" t="e">
        <f aca="false">IF(Q21&gt;(1+$M$2/100),(1+$M$2/100),IF(Q21&lt;(1-$M$2/100),(1-$M$2/100),Q21))</f>
        <v>#DIV/0!</v>
      </c>
      <c r="Q21" s="53" t="e">
        <f aca="false">(1-$M$4)*F21+$M$4*F21*IF(L21&gt;(1+$M$3/100),(1+$M$3/100),IF(L21&lt;(1-$M$3/100),(1-$M$3/100),L21))</f>
        <v>#DIV/0!</v>
      </c>
    </row>
    <row r="22" customFormat="false" ht="15" hidden="false" customHeight="false" outlineLevel="0" collapsed="false">
      <c r="A22" s="20" t="n">
        <v>16</v>
      </c>
      <c r="B22" s="55"/>
      <c r="C22" s="21"/>
      <c r="D22" s="21"/>
      <c r="E22" s="22"/>
      <c r="F22" s="56" t="n">
        <v>1</v>
      </c>
      <c r="G22" s="23" t="n">
        <v>0.777777777777778</v>
      </c>
      <c r="H22" s="23" t="n">
        <v>0.822361111111111</v>
      </c>
      <c r="I22" s="23" t="n">
        <f aca="false">H22-G22</f>
        <v>0.0445833333333331</v>
      </c>
      <c r="J22" s="25" t="n">
        <f aca="false">E22*I22*F22</f>
        <v>0</v>
      </c>
      <c r="L22" s="57" t="e">
        <f aca="false">$J$16/J22</f>
        <v>#DIV/0!</v>
      </c>
      <c r="M22" s="58" t="e">
        <f aca="false">IF(Q22&gt;(1+$M$2/100),(1+$M$2/100),IF(Q22&lt;(1-$M$2/100),(1-$M$2/100),Q22))</f>
        <v>#DIV/0!</v>
      </c>
      <c r="Q22" s="53" t="e">
        <f aca="false">(1-$M$4)*F22+$M$4*F22*IF(L22&gt;(1+$M$3/100),(1+$M$3/100),IF(L22&lt;(1-$M$3/100),(1-$M$3/100),L22))</f>
        <v>#DIV/0!</v>
      </c>
    </row>
    <row r="23" customFormat="false" ht="15" hidden="false" customHeight="false" outlineLevel="0" collapsed="false">
      <c r="A23" s="20" t="n">
        <v>17</v>
      </c>
      <c r="B23" s="55"/>
      <c r="C23" s="21"/>
      <c r="D23" s="21"/>
      <c r="E23" s="22"/>
      <c r="F23" s="56" t="n">
        <v>1</v>
      </c>
      <c r="G23" s="23" t="n">
        <v>0.777777777777778</v>
      </c>
      <c r="H23" s="23" t="n">
        <v>0.826157407407408</v>
      </c>
      <c r="I23" s="23" t="n">
        <f aca="false">H23-G23</f>
        <v>0.0483796296296299</v>
      </c>
      <c r="J23" s="25" t="n">
        <f aca="false">E23*I23*F23</f>
        <v>0</v>
      </c>
      <c r="L23" s="57" t="e">
        <f aca="false">$J$16/J23</f>
        <v>#DIV/0!</v>
      </c>
      <c r="M23" s="58" t="e">
        <f aca="false">IF(Q23&gt;(1+$M$2/100),(1+$M$2/100),IF(Q23&lt;(1-$M$2/100),(1-$M$2/100),Q23))</f>
        <v>#DIV/0!</v>
      </c>
      <c r="Q23" s="53" t="e">
        <f aca="false">(1-$M$4)*F23+$M$4*F23*IF(L23&gt;(1+$M$3/100),(1+$M$3/100),IF(L23&lt;(1-$M$3/100),(1-$M$3/100),L23))</f>
        <v>#DIV/0!</v>
      </c>
    </row>
    <row r="24" customFormat="false" ht="15" hidden="false" customHeight="false" outlineLevel="0" collapsed="false">
      <c r="A24" s="20" t="n">
        <v>18</v>
      </c>
      <c r="B24" s="55"/>
      <c r="C24" s="21"/>
      <c r="D24" s="21"/>
      <c r="E24" s="22"/>
      <c r="F24" s="56" t="n">
        <v>1</v>
      </c>
      <c r="G24" s="23" t="n">
        <v>0.777777777777778</v>
      </c>
      <c r="H24" s="23" t="n">
        <v>0.820914351851852</v>
      </c>
      <c r="I24" s="23" t="n">
        <f aca="false">H24-G24</f>
        <v>0.043136574074074</v>
      </c>
      <c r="J24" s="25" t="n">
        <f aca="false">E24*I24*F24</f>
        <v>0</v>
      </c>
      <c r="L24" s="57" t="e">
        <f aca="false">$J$16/J24</f>
        <v>#DIV/0!</v>
      </c>
      <c r="M24" s="58" t="e">
        <f aca="false">IF(Q24&gt;(1+$M$2/100),(1+$M$2/100),IF(Q24&lt;(1-$M$2/100),(1-$M$2/100),Q24))</f>
        <v>#DIV/0!</v>
      </c>
      <c r="Q24" s="53" t="e">
        <f aca="false">(1-$M$4)*F24+$M$4*F24*IF(L24&gt;(1+$M$3/100),(1+$M$3/100),IF(L24&lt;(1-$M$3/100),(1-$M$3/100),L24))</f>
        <v>#DIV/0!</v>
      </c>
    </row>
    <row r="25" customFormat="false" ht="15" hidden="false" customHeight="false" outlineLevel="0" collapsed="false">
      <c r="A25" s="20" t="n">
        <v>19</v>
      </c>
      <c r="B25" s="55"/>
      <c r="C25" s="21"/>
      <c r="D25" s="21"/>
      <c r="E25" s="22"/>
      <c r="F25" s="56" t="n">
        <v>1</v>
      </c>
      <c r="G25" s="23" t="n">
        <v>0.777777777777778</v>
      </c>
      <c r="H25" s="23" t="n">
        <v>0.823472222222222</v>
      </c>
      <c r="I25" s="23" t="n">
        <f aca="false">H25-G25</f>
        <v>0.0456944444444441</v>
      </c>
      <c r="J25" s="25" t="n">
        <f aca="false">E25*I25*F25</f>
        <v>0</v>
      </c>
      <c r="L25" s="57" t="e">
        <f aca="false">$J$16/J25</f>
        <v>#DIV/0!</v>
      </c>
      <c r="M25" s="58" t="e">
        <f aca="false">IF(Q25&gt;(1+$M$2/100),(1+$M$2/100),IF(Q25&lt;(1-$M$2/100),(1-$M$2/100),Q25))</f>
        <v>#DIV/0!</v>
      </c>
      <c r="Q25" s="53" t="e">
        <f aca="false">(1-$M$4)*F25+$M$4*F25*IF(L25&gt;(1+$M$3/100),(1+$M$3/100),IF(L25&lt;(1-$M$3/100),(1-$M$3/100),L25))</f>
        <v>#DIV/0!</v>
      </c>
    </row>
    <row r="26" customFormat="false" ht="15" hidden="false" customHeight="false" outlineLevel="0" collapsed="false">
      <c r="A26" s="20" t="n">
        <v>20</v>
      </c>
      <c r="B26" s="59"/>
      <c r="C26" s="60"/>
      <c r="D26" s="60"/>
      <c r="E26" s="61"/>
      <c r="F26" s="62" t="n">
        <v>1</v>
      </c>
      <c r="G26" s="63" t="n">
        <v>0.777777777777778</v>
      </c>
      <c r="H26" s="63" t="n">
        <v>0.829699074074074</v>
      </c>
      <c r="I26" s="63" t="n">
        <f aca="false">H26-G26</f>
        <v>0.0519212962962959</v>
      </c>
      <c r="J26" s="64" t="n">
        <f aca="false">E26*I26*F26</f>
        <v>0</v>
      </c>
      <c r="L26" s="65" t="e">
        <f aca="false">$J$16/J26</f>
        <v>#DIV/0!</v>
      </c>
      <c r="M26" s="66" t="e">
        <f aca="false">IF(Q26&gt;(1+$M$2/100),(1+$M$2/100),IF(Q26&lt;(1-$M$2/100),(1-$M$2/100),Q26))</f>
        <v>#DIV/0!</v>
      </c>
      <c r="Q26" s="53" t="e">
        <f aca="false">(1-$M$4)*F26+$M$4*F26*IF(L26&gt;(1+$M$3/100),(1+$M$3/100),IF(L26&lt;(1-$M$3/100),(1-$M$3/100),L26))</f>
        <v>#DIV/0!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BV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3" activeCellId="0" sqref="G63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42.71"/>
    <col collapsed="false" customWidth="true" hidden="false" outlineLevel="0" max="2" min="2" style="0" width="13.43"/>
    <col collapsed="false" customWidth="true" hidden="false" outlineLevel="0" max="7" min="7" style="0" width="11.99"/>
    <col collapsed="false" customWidth="true" hidden="false" outlineLevel="0" max="17" min="17" style="0" width="11.99"/>
    <col collapsed="false" customWidth="true" hidden="false" outlineLevel="0" max="27" min="27" style="0" width="11.71"/>
    <col collapsed="false" customWidth="true" hidden="false" outlineLevel="0" max="37" min="37" style="0" width="12.42"/>
    <col collapsed="false" customWidth="true" hidden="false" outlineLevel="0" max="57" min="57" style="0" width="13.02"/>
    <col collapsed="false" customWidth="true" hidden="false" outlineLevel="0" max="67" min="67" style="0" width="12.42"/>
  </cols>
  <sheetData>
    <row r="5" customFormat="false" ht="15" hidden="false" customHeight="false" outlineLevel="0" collapsed="false">
      <c r="A5" s="0" t="s">
        <v>64</v>
      </c>
      <c r="B5" s="0" t="s">
        <v>71</v>
      </c>
      <c r="G5" s="0" t="str">
        <f aca="false">$B$5</f>
        <v>X-ön runt</v>
      </c>
      <c r="Q5" s="0" t="str">
        <f aca="false">$B$5</f>
        <v>X-ön runt</v>
      </c>
      <c r="AA5" s="0" t="str">
        <f aca="false">$B$5</f>
        <v>X-ön runt</v>
      </c>
      <c r="AK5" s="0" t="str">
        <f aca="false">$B$5</f>
        <v>X-ön runt</v>
      </c>
      <c r="AU5" s="0" t="str">
        <f aca="false">$B$5</f>
        <v>X-ön runt</v>
      </c>
      <c r="BE5" s="0" t="str">
        <f aca="false">$B$5</f>
        <v>X-ön runt</v>
      </c>
      <c r="BO5" s="0" t="str">
        <f aca="false">$B$5</f>
        <v>X-ön runt</v>
      </c>
    </row>
    <row r="6" customFormat="false" ht="15" hidden="false" customHeight="false" outlineLevel="0" collapsed="false">
      <c r="A6" s="0" t="s">
        <v>72</v>
      </c>
      <c r="B6" s="67" t="n">
        <v>41034</v>
      </c>
      <c r="G6" s="68" t="n">
        <f aca="false">$B$6</f>
        <v>41034</v>
      </c>
      <c r="Q6" s="68" t="n">
        <f aca="false">$B$6</f>
        <v>41034</v>
      </c>
      <c r="AA6" s="68" t="n">
        <f aca="false">$B$6</f>
        <v>41034</v>
      </c>
      <c r="AK6" s="68" t="n">
        <f aca="false">$B$6</f>
        <v>41034</v>
      </c>
      <c r="AU6" s="68" t="n">
        <f aca="false">$B$6</f>
        <v>41034</v>
      </c>
      <c r="BE6" s="68" t="n">
        <f aca="false">$B$6</f>
        <v>41034</v>
      </c>
      <c r="BO6" s="68" t="n">
        <f aca="false">$B$6</f>
        <v>41034</v>
      </c>
    </row>
    <row r="8" customFormat="false" ht="15" hidden="false" customHeight="false" outlineLevel="0" collapsed="false">
      <c r="A8" s="0" t="s">
        <v>73</v>
      </c>
      <c r="F8" s="69" t="s">
        <v>74</v>
      </c>
      <c r="G8" s="69" t="s">
        <v>75</v>
      </c>
      <c r="H8" s="69" t="s">
        <v>76</v>
      </c>
      <c r="I8" s="69" t="s">
        <v>77</v>
      </c>
      <c r="J8" s="70"/>
      <c r="K8" s="69" t="s">
        <v>74</v>
      </c>
      <c r="L8" s="69" t="s">
        <v>75</v>
      </c>
      <c r="M8" s="69" t="s">
        <v>76</v>
      </c>
      <c r="N8" s="69" t="s">
        <v>77</v>
      </c>
      <c r="O8" s="70"/>
      <c r="P8" s="69" t="s">
        <v>74</v>
      </c>
      <c r="Q8" s="69" t="s">
        <v>75</v>
      </c>
      <c r="R8" s="69" t="s">
        <v>76</v>
      </c>
      <c r="S8" s="69" t="s">
        <v>77</v>
      </c>
      <c r="T8" s="70"/>
      <c r="U8" s="69" t="s">
        <v>74</v>
      </c>
      <c r="V8" s="69" t="s">
        <v>75</v>
      </c>
      <c r="W8" s="69" t="s">
        <v>76</v>
      </c>
      <c r="X8" s="69" t="s">
        <v>77</v>
      </c>
      <c r="Y8" s="70"/>
      <c r="Z8" s="69" t="s">
        <v>74</v>
      </c>
      <c r="AA8" s="69" t="s">
        <v>75</v>
      </c>
      <c r="AB8" s="69" t="s">
        <v>76</v>
      </c>
      <c r="AC8" s="69" t="s">
        <v>77</v>
      </c>
      <c r="AD8" s="70"/>
      <c r="AE8" s="69" t="s">
        <v>74</v>
      </c>
      <c r="AF8" s="69" t="s">
        <v>75</v>
      </c>
      <c r="AG8" s="69" t="s">
        <v>76</v>
      </c>
      <c r="AH8" s="69" t="s">
        <v>77</v>
      </c>
      <c r="AI8" s="70"/>
      <c r="AJ8" s="69" t="s">
        <v>74</v>
      </c>
      <c r="AK8" s="69" t="s">
        <v>75</v>
      </c>
      <c r="AL8" s="69" t="s">
        <v>76</v>
      </c>
      <c r="AM8" s="69" t="s">
        <v>77</v>
      </c>
      <c r="AN8" s="70"/>
      <c r="AO8" s="69" t="s">
        <v>74</v>
      </c>
      <c r="AP8" s="69" t="s">
        <v>75</v>
      </c>
      <c r="AQ8" s="69" t="s">
        <v>76</v>
      </c>
      <c r="AR8" s="69" t="s">
        <v>77</v>
      </c>
      <c r="AS8" s="70"/>
      <c r="AT8" s="69" t="s">
        <v>74</v>
      </c>
      <c r="AU8" s="69" t="s">
        <v>75</v>
      </c>
      <c r="AV8" s="69" t="s">
        <v>76</v>
      </c>
      <c r="AW8" s="69" t="s">
        <v>77</v>
      </c>
      <c r="AX8" s="70"/>
      <c r="AY8" s="69" t="s">
        <v>74</v>
      </c>
      <c r="AZ8" s="69" t="s">
        <v>75</v>
      </c>
      <c r="BA8" s="69" t="s">
        <v>76</v>
      </c>
      <c r="BB8" s="69" t="s">
        <v>77</v>
      </c>
      <c r="BC8" s="70"/>
      <c r="BD8" s="69" t="s">
        <v>74</v>
      </c>
      <c r="BE8" s="69" t="s">
        <v>75</v>
      </c>
      <c r="BF8" s="69" t="s">
        <v>76</v>
      </c>
      <c r="BG8" s="69" t="s">
        <v>77</v>
      </c>
      <c r="BH8" s="70"/>
      <c r="BI8" s="69" t="s">
        <v>74</v>
      </c>
      <c r="BJ8" s="69" t="s">
        <v>75</v>
      </c>
      <c r="BK8" s="69" t="s">
        <v>76</v>
      </c>
      <c r="BL8" s="69" t="s">
        <v>77</v>
      </c>
      <c r="BM8" s="70"/>
      <c r="BN8" s="69" t="s">
        <v>74</v>
      </c>
      <c r="BO8" s="69" t="s">
        <v>75</v>
      </c>
      <c r="BP8" s="69" t="s">
        <v>76</v>
      </c>
      <c r="BQ8" s="69" t="s">
        <v>77</v>
      </c>
      <c r="BR8" s="70"/>
      <c r="BS8" s="69" t="s">
        <v>74</v>
      </c>
      <c r="BT8" s="69" t="s">
        <v>75</v>
      </c>
      <c r="BU8" s="69" t="s">
        <v>76</v>
      </c>
      <c r="BV8" s="69" t="s">
        <v>77</v>
      </c>
    </row>
    <row r="9" customFormat="false" ht="15" hidden="false" customHeight="false" outlineLevel="0" collapsed="false">
      <c r="A9" s="0" t="s">
        <v>78</v>
      </c>
      <c r="B9" s="0" t="n">
        <v>10</v>
      </c>
      <c r="F9" s="71" t="n">
        <v>0.8</v>
      </c>
      <c r="G9" s="72" t="str">
        <f aca="false">TEXT((($B$11-INT($B$11))*24*60*60-$B$9*1118/$F9)/(24*60*60),"t:mm:ss")</f>
        <v>10:37:05</v>
      </c>
      <c r="H9" s="72" t="str">
        <f aca="false">TEXT((($B$11-INT($B$11))*24*60*60-$B$9*781/$F9)/(24*60*60),"t:mm:ss")</f>
        <v>11:47:18</v>
      </c>
      <c r="I9" s="72" t="str">
        <f aca="false">TEXT((($B$11-INT($B$11))*24*60*60-$B$9*670/$F9)/(24*60*60),"t:mm:ss")</f>
        <v>12:10:25</v>
      </c>
      <c r="K9" s="71" t="n">
        <v>0.85</v>
      </c>
      <c r="L9" s="72" t="str">
        <f aca="false">TEXT((($B$11-INT($B$11))*24*60*60-$B$9*1118/$F9)/(24*60*60),"t:mm:ss")</f>
        <v>10:37:05</v>
      </c>
      <c r="M9" s="72" t="str">
        <f aca="false">TEXT((($B$11-INT($B$11))*24*60*60-$B$9*781/$F9)/(24*60*60),"t:mm:ss")</f>
        <v>11:47:18</v>
      </c>
      <c r="N9" s="72" t="str">
        <f aca="false">TEXT((($B$11-INT($B$11))*24*60*60-$B$9*670/$F9)/(24*60*60),"t:mm:ss")</f>
        <v>12:10:25</v>
      </c>
      <c r="P9" s="71" t="n">
        <v>0.9</v>
      </c>
      <c r="Q9" s="72" t="str">
        <f aca="false">TEXT((($B$11-INT($B$11))*24*60*60-$B$9*1118/$F9)/(24*60*60),"t:mm:ss")</f>
        <v>10:37:05</v>
      </c>
      <c r="R9" s="72" t="str">
        <f aca="false">TEXT((($B$11-INT($B$11))*24*60*60-$B$9*781/$F9)/(24*60*60),"t:mm:ss")</f>
        <v>11:47:18</v>
      </c>
      <c r="S9" s="72" t="str">
        <f aca="false">TEXT((($B$11-INT($B$11))*24*60*60-$B$9*670/$F9)/(24*60*60),"t:mm:ss")</f>
        <v>12:10:25</v>
      </c>
      <c r="U9" s="71" t="n">
        <v>0.95</v>
      </c>
      <c r="V9" s="72" t="str">
        <f aca="false">TEXT((($B$11-INT($B$11))*24*60*60-$B$9*1118/$F9)/(24*60*60),"t:mm:ss")</f>
        <v>10:37:05</v>
      </c>
      <c r="W9" s="72" t="str">
        <f aca="false">TEXT((($B$11-INT($B$11))*24*60*60-$B$9*781/$F9)/(24*60*60),"t:mm:ss")</f>
        <v>11:47:18</v>
      </c>
      <c r="X9" s="72" t="str">
        <f aca="false">TEXT((($B$11-INT($B$11))*24*60*60-$B$9*670/$F9)/(24*60*60),"t:mm:ss")</f>
        <v>12:10:25</v>
      </c>
      <c r="Z9" s="71" t="n">
        <v>1</v>
      </c>
      <c r="AA9" s="72" t="str">
        <f aca="false">TEXT((($B$11-INT($B$11))*24*60*60-$B$9*1118/$F9)/(24*60*60),"t:mm:ss")</f>
        <v>10:37:05</v>
      </c>
      <c r="AB9" s="72" t="str">
        <f aca="false">TEXT((($B$11-INT($B$11))*24*60*60-$B$9*781/$F9)/(24*60*60),"t:mm:ss")</f>
        <v>11:47:18</v>
      </c>
      <c r="AC9" s="72" t="str">
        <f aca="false">TEXT((($B$11-INT($B$11))*24*60*60-$B$9*670/$F9)/(24*60*60),"t:mm:ss")</f>
        <v>12:10:25</v>
      </c>
      <c r="AE9" s="71" t="n">
        <v>1.05</v>
      </c>
      <c r="AF9" s="72" t="str">
        <f aca="false">TEXT((($B$11-INT($B$11))*24*60*60-$B$9*1118/$F9)/(24*60*60),"t:mm:ss")</f>
        <v>10:37:05</v>
      </c>
      <c r="AG9" s="72" t="str">
        <f aca="false">TEXT((($B$11-INT($B$11))*24*60*60-$B$9*781/$F9)/(24*60*60),"t:mm:ss")</f>
        <v>11:47:18</v>
      </c>
      <c r="AH9" s="72" t="str">
        <f aca="false">TEXT((($B$11-INT($B$11))*24*60*60-$B$9*670/$F9)/(24*60*60),"t:mm:ss")</f>
        <v>12:10:25</v>
      </c>
      <c r="AJ9" s="71" t="n">
        <v>1.1</v>
      </c>
      <c r="AK9" s="72" t="str">
        <f aca="false">TEXT((($B$11-INT($B$11))*24*60*60-$B$9*1118/$F9)/(24*60*60),"t:mm:ss")</f>
        <v>10:37:05</v>
      </c>
      <c r="AL9" s="72" t="str">
        <f aca="false">TEXT((($B$11-INT($B$11))*24*60*60-$B$9*781/$F9)/(24*60*60),"t:mm:ss")</f>
        <v>11:47:18</v>
      </c>
      <c r="AM9" s="72" t="str">
        <f aca="false">TEXT((($B$11-INT($B$11))*24*60*60-$B$9*670/$F9)/(24*60*60),"t:mm:ss")</f>
        <v>12:10:25</v>
      </c>
      <c r="AO9" s="71" t="n">
        <v>1.15</v>
      </c>
      <c r="AP9" s="72" t="str">
        <f aca="false">TEXT((($B$11-INT($B$11))*24*60*60-$B$9*1118/$F9)/(24*60*60),"t:mm:ss")</f>
        <v>10:37:05</v>
      </c>
      <c r="AQ9" s="72" t="str">
        <f aca="false">TEXT((($B$11-INT($B$11))*24*60*60-$B$9*781/$F9)/(24*60*60),"t:mm:ss")</f>
        <v>11:47:18</v>
      </c>
      <c r="AR9" s="72" t="str">
        <f aca="false">TEXT((($B$11-INT($B$11))*24*60*60-$B$9*670/$F9)/(24*60*60),"t:mm:ss")</f>
        <v>12:10:25</v>
      </c>
      <c r="AT9" s="71" t="n">
        <v>1.2</v>
      </c>
      <c r="AU9" s="72" t="str">
        <f aca="false">TEXT((($B$11-INT($B$11))*24*60*60-$B$9*1118/$F9)/(24*60*60),"t:mm:ss")</f>
        <v>10:37:05</v>
      </c>
      <c r="AV9" s="72" t="str">
        <f aca="false">TEXT((($B$11-INT($B$11))*24*60*60-$B$9*781/$F9)/(24*60*60),"t:mm:ss")</f>
        <v>11:47:18</v>
      </c>
      <c r="AW9" s="72" t="str">
        <f aca="false">TEXT((($B$11-INT($B$11))*24*60*60-$B$9*670/$F9)/(24*60*60),"t:mm:ss")</f>
        <v>12:10:25</v>
      </c>
      <c r="AY9" s="71" t="n">
        <v>1.25</v>
      </c>
      <c r="AZ9" s="72" t="str">
        <f aca="false">TEXT((($B$11-INT($B$11))*24*60*60-$B$9*1118/$F9)/(24*60*60),"t:mm:ss")</f>
        <v>10:37:05</v>
      </c>
      <c r="BA9" s="72" t="str">
        <f aca="false">TEXT((($B$11-INT($B$11))*24*60*60-$B$9*781/$F9)/(24*60*60),"t:mm:ss")</f>
        <v>11:47:18</v>
      </c>
      <c r="BB9" s="72" t="str">
        <f aca="false">TEXT((($B$11-INT($B$11))*24*60*60-$B$9*670/$F9)/(24*60*60),"t:mm:ss")</f>
        <v>12:10:25</v>
      </c>
      <c r="BD9" s="71" t="n">
        <v>1.3</v>
      </c>
      <c r="BE9" s="72" t="str">
        <f aca="false">TEXT((($B$11-INT($B$11))*24*60*60-$B$9*1118/$F9)/(24*60*60),"t:mm:ss")</f>
        <v>10:37:05</v>
      </c>
      <c r="BF9" s="72" t="str">
        <f aca="false">TEXT((($B$11-INT($B$11))*24*60*60-$B$9*781/$F9)/(24*60*60),"t:mm:ss")</f>
        <v>11:47:18</v>
      </c>
      <c r="BG9" s="72" t="str">
        <f aca="false">TEXT((($B$11-INT($B$11))*24*60*60-$B$9*670/$F9)/(24*60*60),"t:mm:ss")</f>
        <v>12:10:25</v>
      </c>
      <c r="BI9" s="71" t="n">
        <v>1.35</v>
      </c>
      <c r="BJ9" s="72" t="str">
        <f aca="false">TEXT((($B$11-INT($B$11))*24*60*60-$B$9*1118/$F9)/(24*60*60),"t:mm:ss")</f>
        <v>10:37:05</v>
      </c>
      <c r="BK9" s="72" t="str">
        <f aca="false">TEXT((($B$11-INT($B$11))*24*60*60-$B$9*781/$F9)/(24*60*60),"t:mm:ss")</f>
        <v>11:47:18</v>
      </c>
      <c r="BL9" s="72" t="str">
        <f aca="false">TEXT((($B$11-INT($B$11))*24*60*60-$B$9*670/$F9)/(24*60*60),"t:mm:ss")</f>
        <v>12:10:25</v>
      </c>
      <c r="BN9" s="71" t="n">
        <v>1.4</v>
      </c>
      <c r="BO9" s="72" t="str">
        <f aca="false">TEXT((($B$11-INT($B$11))*24*60*60-$B$9*1118/$F9)/(24*60*60),"t:mm:ss")</f>
        <v>10:37:05</v>
      </c>
      <c r="BP9" s="72" t="str">
        <f aca="false">TEXT((($B$11-INT($B$11))*24*60*60-$B$9*781/$F9)/(24*60*60),"t:mm:ss")</f>
        <v>11:47:18</v>
      </c>
      <c r="BQ9" s="72" t="str">
        <f aca="false">TEXT((($B$11-INT($B$11))*24*60*60-$B$9*670/$F9)/(24*60*60),"t:mm:ss")</f>
        <v>12:10:25</v>
      </c>
      <c r="BS9" s="71" t="n">
        <v>1.45</v>
      </c>
      <c r="BT9" s="72" t="str">
        <f aca="false">TEXT((($B$11-INT($B$11))*24*60*60-$B$9*1118/$F9)/(24*60*60),"t:mm:ss")</f>
        <v>10:37:05</v>
      </c>
      <c r="BU9" s="72" t="str">
        <f aca="false">TEXT((($B$11-INT($B$11))*24*60*60-$B$9*781/$F9)/(24*60*60),"t:mm:ss")</f>
        <v>11:47:18</v>
      </c>
      <c r="BV9" s="72" t="str">
        <f aca="false">TEXT((($B$11-INT($B$11))*24*60*60-$B$9*670/$F9)/(24*60*60),"t:mm:ss")</f>
        <v>12:10:25</v>
      </c>
    </row>
    <row r="10" customFormat="false" ht="15" hidden="false" customHeight="false" outlineLevel="0" collapsed="false">
      <c r="A10" s="0" t="s">
        <v>79</v>
      </c>
      <c r="B10" s="0" t="n">
        <v>5</v>
      </c>
      <c r="F10" s="71" t="n">
        <v>0.801</v>
      </c>
      <c r="G10" s="72" t="str">
        <f aca="false">TEXT((($B$11-INT($B$11))*24*60*60-$B$9*1118/$F10)/(24*60*60),"t:mm:ss")</f>
        <v>10:37:22</v>
      </c>
      <c r="H10" s="72" t="str">
        <f aca="false">TEXT((($B$11-INT($B$11))*24*60*60-$B$9*781/$F10)/(24*60*60),"t:mm:ss")</f>
        <v>11:47:30</v>
      </c>
      <c r="I10" s="72" t="str">
        <f aca="false">TEXT((($B$11-INT($B$11))*24*60*60-$B$9*670/$F10)/(24*60*60),"t:mm:ss")</f>
        <v>12:10:35</v>
      </c>
      <c r="K10" s="71" t="n">
        <v>0.851</v>
      </c>
      <c r="L10" s="72" t="str">
        <f aca="false">TEXT((($B$11-INT($B$11))*24*60*60-$B$9*1118/$F10)/(24*60*60),"t:mm:ss")</f>
        <v>10:37:22</v>
      </c>
      <c r="M10" s="72" t="str">
        <f aca="false">TEXT((($B$11-INT($B$11))*24*60*60-$B$9*781/$F10)/(24*60*60),"t:mm:ss")</f>
        <v>11:47:30</v>
      </c>
      <c r="N10" s="72" t="str">
        <f aca="false">TEXT((($B$11-INT($B$11))*24*60*60-$B$9*670/$F10)/(24*60*60),"t:mm:ss")</f>
        <v>12:10:35</v>
      </c>
      <c r="P10" s="71" t="n">
        <v>0.901</v>
      </c>
      <c r="Q10" s="72" t="str">
        <f aca="false">TEXT((($B$11-INT($B$11))*24*60*60-$B$9*1118/$F10)/(24*60*60),"t:mm:ss")</f>
        <v>10:37:22</v>
      </c>
      <c r="R10" s="72" t="str">
        <f aca="false">TEXT((($B$11-INT($B$11))*24*60*60-$B$9*781/$F10)/(24*60*60),"t:mm:ss")</f>
        <v>11:47:30</v>
      </c>
      <c r="S10" s="72" t="str">
        <f aca="false">TEXT((($B$11-INT($B$11))*24*60*60-$B$9*670/$F10)/(24*60*60),"t:mm:ss")</f>
        <v>12:10:35</v>
      </c>
      <c r="U10" s="71" t="n">
        <v>0.951</v>
      </c>
      <c r="V10" s="72" t="str">
        <f aca="false">TEXT((($B$11-INT($B$11))*24*60*60-$B$9*1118/$F10)/(24*60*60),"t:mm:ss")</f>
        <v>10:37:22</v>
      </c>
      <c r="W10" s="72" t="str">
        <f aca="false">TEXT((($B$11-INT($B$11))*24*60*60-$B$9*781/$F10)/(24*60*60),"t:mm:ss")</f>
        <v>11:47:30</v>
      </c>
      <c r="X10" s="72" t="str">
        <f aca="false">TEXT((($B$11-INT($B$11))*24*60*60-$B$9*670/$F10)/(24*60*60),"t:mm:ss")</f>
        <v>12:10:35</v>
      </c>
      <c r="Z10" s="71" t="n">
        <v>1.001</v>
      </c>
      <c r="AA10" s="72" t="str">
        <f aca="false">TEXT((($B$11-INT($B$11))*24*60*60-$B$9*1118/$F10)/(24*60*60),"t:mm:ss")</f>
        <v>10:37:22</v>
      </c>
      <c r="AB10" s="72" t="str">
        <f aca="false">TEXT((($B$11-INT($B$11))*24*60*60-$B$9*781/$F10)/(24*60*60),"t:mm:ss")</f>
        <v>11:47:30</v>
      </c>
      <c r="AC10" s="72" t="str">
        <f aca="false">TEXT((($B$11-INT($B$11))*24*60*60-$B$9*670/$F10)/(24*60*60),"t:mm:ss")</f>
        <v>12:10:35</v>
      </c>
      <c r="AE10" s="71" t="n">
        <v>1.051</v>
      </c>
      <c r="AF10" s="72" t="str">
        <f aca="false">TEXT((($B$11-INT($B$11))*24*60*60-$B$9*1118/$F10)/(24*60*60),"t:mm:ss")</f>
        <v>10:37:22</v>
      </c>
      <c r="AG10" s="72" t="str">
        <f aca="false">TEXT((($B$11-INT($B$11))*24*60*60-$B$9*781/$F10)/(24*60*60),"t:mm:ss")</f>
        <v>11:47:30</v>
      </c>
      <c r="AH10" s="72" t="str">
        <f aca="false">TEXT((($B$11-INT($B$11))*24*60*60-$B$9*670/$F10)/(24*60*60),"t:mm:ss")</f>
        <v>12:10:35</v>
      </c>
      <c r="AJ10" s="71" t="n">
        <v>1.101</v>
      </c>
      <c r="AK10" s="72" t="str">
        <f aca="false">TEXT((($B$11-INT($B$11))*24*60*60-$B$9*1118/$F10)/(24*60*60),"t:mm:ss")</f>
        <v>10:37:22</v>
      </c>
      <c r="AL10" s="72" t="str">
        <f aca="false">TEXT((($B$11-INT($B$11))*24*60*60-$B$9*781/$F10)/(24*60*60),"t:mm:ss")</f>
        <v>11:47:30</v>
      </c>
      <c r="AM10" s="72" t="str">
        <f aca="false">TEXT((($B$11-INT($B$11))*24*60*60-$B$9*670/$F10)/(24*60*60),"t:mm:ss")</f>
        <v>12:10:35</v>
      </c>
      <c r="AO10" s="71" t="n">
        <v>1.151</v>
      </c>
      <c r="AP10" s="72" t="str">
        <f aca="false">TEXT((($B$11-INT($B$11))*24*60*60-$B$9*1118/$F10)/(24*60*60),"t:mm:ss")</f>
        <v>10:37:22</v>
      </c>
      <c r="AQ10" s="72" t="str">
        <f aca="false">TEXT((($B$11-INT($B$11))*24*60*60-$B$9*781/$F10)/(24*60*60),"t:mm:ss")</f>
        <v>11:47:30</v>
      </c>
      <c r="AR10" s="72" t="str">
        <f aca="false">TEXT((($B$11-INT($B$11))*24*60*60-$B$9*670/$F10)/(24*60*60),"t:mm:ss")</f>
        <v>12:10:35</v>
      </c>
      <c r="AT10" s="71" t="n">
        <v>1.201</v>
      </c>
      <c r="AU10" s="72" t="str">
        <f aca="false">TEXT((($B$11-INT($B$11))*24*60*60-$B$9*1118/$F10)/(24*60*60),"t:mm:ss")</f>
        <v>10:37:22</v>
      </c>
      <c r="AV10" s="72" t="str">
        <f aca="false">TEXT((($B$11-INT($B$11))*24*60*60-$B$9*781/$F10)/(24*60*60),"t:mm:ss")</f>
        <v>11:47:30</v>
      </c>
      <c r="AW10" s="72" t="str">
        <f aca="false">TEXT((($B$11-INT($B$11))*24*60*60-$B$9*670/$F10)/(24*60*60),"t:mm:ss")</f>
        <v>12:10:35</v>
      </c>
      <c r="AY10" s="71" t="n">
        <v>1.251</v>
      </c>
      <c r="AZ10" s="72" t="str">
        <f aca="false">TEXT((($B$11-INT($B$11))*24*60*60-$B$9*1118/$F10)/(24*60*60),"t:mm:ss")</f>
        <v>10:37:22</v>
      </c>
      <c r="BA10" s="72" t="str">
        <f aca="false">TEXT((($B$11-INT($B$11))*24*60*60-$B$9*781/$F10)/(24*60*60),"t:mm:ss")</f>
        <v>11:47:30</v>
      </c>
      <c r="BB10" s="72" t="str">
        <f aca="false">TEXT((($B$11-INT($B$11))*24*60*60-$B$9*670/$F10)/(24*60*60),"t:mm:ss")</f>
        <v>12:10:35</v>
      </c>
      <c r="BD10" s="71" t="n">
        <v>1.301</v>
      </c>
      <c r="BE10" s="72" t="str">
        <f aca="false">TEXT((($B$11-INT($B$11))*24*60*60-$B$9*1118/$F10)/(24*60*60),"t:mm:ss")</f>
        <v>10:37:22</v>
      </c>
      <c r="BF10" s="72" t="str">
        <f aca="false">TEXT((($B$11-INT($B$11))*24*60*60-$B$9*781/$F10)/(24*60*60),"t:mm:ss")</f>
        <v>11:47:30</v>
      </c>
      <c r="BG10" s="72" t="str">
        <f aca="false">TEXT((($B$11-INT($B$11))*24*60*60-$B$9*670/$F10)/(24*60*60),"t:mm:ss")</f>
        <v>12:10:35</v>
      </c>
      <c r="BI10" s="71" t="n">
        <v>1.351</v>
      </c>
      <c r="BJ10" s="72" t="str">
        <f aca="false">TEXT((($B$11-INT($B$11))*24*60*60-$B$9*1118/$F10)/(24*60*60),"t:mm:ss")</f>
        <v>10:37:22</v>
      </c>
      <c r="BK10" s="72" t="str">
        <f aca="false">TEXT((($B$11-INT($B$11))*24*60*60-$B$9*781/$F10)/(24*60*60),"t:mm:ss")</f>
        <v>11:47:30</v>
      </c>
      <c r="BL10" s="72" t="str">
        <f aca="false">TEXT((($B$11-INT($B$11))*24*60*60-$B$9*670/$F10)/(24*60*60),"t:mm:ss")</f>
        <v>12:10:35</v>
      </c>
      <c r="BN10" s="71" t="n">
        <v>1.401</v>
      </c>
      <c r="BO10" s="72" t="str">
        <f aca="false">TEXT((($B$11-INT($B$11))*24*60*60-$B$9*1118/$F10)/(24*60*60),"t:mm:ss")</f>
        <v>10:37:22</v>
      </c>
      <c r="BP10" s="72" t="str">
        <f aca="false">TEXT((($B$11-INT($B$11))*24*60*60-$B$9*781/$F10)/(24*60*60),"t:mm:ss")</f>
        <v>11:47:30</v>
      </c>
      <c r="BQ10" s="72" t="str">
        <f aca="false">TEXT((($B$11-INT($B$11))*24*60*60-$B$9*670/$F10)/(24*60*60),"t:mm:ss")</f>
        <v>12:10:35</v>
      </c>
      <c r="BS10" s="71" t="n">
        <v>1.451</v>
      </c>
      <c r="BT10" s="72" t="str">
        <f aca="false">TEXT((($B$11-INT($B$11))*24*60*60-$B$9*1118/$F10)/(24*60*60),"t:mm:ss")</f>
        <v>10:37:22</v>
      </c>
      <c r="BU10" s="72" t="str">
        <f aca="false">TEXT((($B$11-INT($B$11))*24*60*60-$B$9*781/$F10)/(24*60*60),"t:mm:ss")</f>
        <v>11:47:30</v>
      </c>
      <c r="BV10" s="72" t="str">
        <f aca="false">TEXT((($B$11-INT($B$11))*24*60*60-$B$9*670/$F10)/(24*60*60),"t:mm:ss")</f>
        <v>12:10:35</v>
      </c>
    </row>
    <row r="11" customFormat="false" ht="15" hidden="false" customHeight="false" outlineLevel="0" collapsed="false">
      <c r="A11" s="0" t="s">
        <v>80</v>
      </c>
      <c r="B11" s="73" t="n">
        <v>0.604166666666667</v>
      </c>
      <c r="F11" s="71" t="n">
        <v>0.802</v>
      </c>
      <c r="G11" s="72" t="str">
        <f aca="false">TEXT((($B$11-INT($B$11))*24*60*60-$B$9*1118/$F11)/(24*60*60),"t:mm:ss")</f>
        <v>10:37:40</v>
      </c>
      <c r="H11" s="72" t="str">
        <f aca="false">TEXT((($B$11-INT($B$11))*24*60*60-$B$9*781/$F11)/(24*60*60),"t:mm:ss")</f>
        <v>11:47:42</v>
      </c>
      <c r="I11" s="72" t="str">
        <f aca="false">TEXT((($B$11-INT($B$11))*24*60*60-$B$9*670/$F11)/(24*60*60),"t:mm:ss")</f>
        <v>12:10:46</v>
      </c>
      <c r="K11" s="71" t="n">
        <v>0.852</v>
      </c>
      <c r="L11" s="72" t="str">
        <f aca="false">TEXT((($B$11-INT($B$11))*24*60*60-$B$9*1118/$F11)/(24*60*60),"t:mm:ss")</f>
        <v>10:37:40</v>
      </c>
      <c r="M11" s="72" t="str">
        <f aca="false">TEXT((($B$11-INT($B$11))*24*60*60-$B$9*781/$F11)/(24*60*60),"t:mm:ss")</f>
        <v>11:47:42</v>
      </c>
      <c r="N11" s="72" t="str">
        <f aca="false">TEXT((($B$11-INT($B$11))*24*60*60-$B$9*670/$F11)/(24*60*60),"t:mm:ss")</f>
        <v>12:10:46</v>
      </c>
      <c r="P11" s="71" t="n">
        <v>0.902</v>
      </c>
      <c r="Q11" s="72" t="str">
        <f aca="false">TEXT((($B$11-INT($B$11))*24*60*60-$B$9*1118/$F11)/(24*60*60),"t:mm:ss")</f>
        <v>10:37:40</v>
      </c>
      <c r="R11" s="72" t="str">
        <f aca="false">TEXT((($B$11-INT($B$11))*24*60*60-$B$9*781/$F11)/(24*60*60),"t:mm:ss")</f>
        <v>11:47:42</v>
      </c>
      <c r="S11" s="72" t="str">
        <f aca="false">TEXT((($B$11-INT($B$11))*24*60*60-$B$9*670/$F11)/(24*60*60),"t:mm:ss")</f>
        <v>12:10:46</v>
      </c>
      <c r="U11" s="71" t="n">
        <v>0.952</v>
      </c>
      <c r="V11" s="72" t="str">
        <f aca="false">TEXT((($B$11-INT($B$11))*24*60*60-$B$9*1118/$F11)/(24*60*60),"t:mm:ss")</f>
        <v>10:37:40</v>
      </c>
      <c r="W11" s="72" t="str">
        <f aca="false">TEXT((($B$11-INT($B$11))*24*60*60-$B$9*781/$F11)/(24*60*60),"t:mm:ss")</f>
        <v>11:47:42</v>
      </c>
      <c r="X11" s="72" t="str">
        <f aca="false">TEXT((($B$11-INT($B$11))*24*60*60-$B$9*670/$F11)/(24*60*60),"t:mm:ss")</f>
        <v>12:10:46</v>
      </c>
      <c r="Z11" s="71" t="n">
        <v>1.002</v>
      </c>
      <c r="AA11" s="72" t="str">
        <f aca="false">TEXT((($B$11-INT($B$11))*24*60*60-$B$9*1118/$F11)/(24*60*60),"t:mm:ss")</f>
        <v>10:37:40</v>
      </c>
      <c r="AB11" s="72" t="str">
        <f aca="false">TEXT((($B$11-INT($B$11))*24*60*60-$B$9*781/$F11)/(24*60*60),"t:mm:ss")</f>
        <v>11:47:42</v>
      </c>
      <c r="AC11" s="72" t="str">
        <f aca="false">TEXT((($B$11-INT($B$11))*24*60*60-$B$9*670/$F11)/(24*60*60),"t:mm:ss")</f>
        <v>12:10:46</v>
      </c>
      <c r="AE11" s="71" t="n">
        <v>1.052</v>
      </c>
      <c r="AF11" s="72" t="str">
        <f aca="false">TEXT((($B$11-INT($B$11))*24*60*60-$B$9*1118/$F11)/(24*60*60),"t:mm:ss")</f>
        <v>10:37:40</v>
      </c>
      <c r="AG11" s="72" t="str">
        <f aca="false">TEXT((($B$11-INT($B$11))*24*60*60-$B$9*781/$F11)/(24*60*60),"t:mm:ss")</f>
        <v>11:47:42</v>
      </c>
      <c r="AH11" s="72" t="str">
        <f aca="false">TEXT((($B$11-INT($B$11))*24*60*60-$B$9*670/$F11)/(24*60*60),"t:mm:ss")</f>
        <v>12:10:46</v>
      </c>
      <c r="AJ11" s="71" t="n">
        <v>1.102</v>
      </c>
      <c r="AK11" s="72" t="str">
        <f aca="false">TEXT((($B$11-INT($B$11))*24*60*60-$B$9*1118/$F11)/(24*60*60),"t:mm:ss")</f>
        <v>10:37:40</v>
      </c>
      <c r="AL11" s="72" t="str">
        <f aca="false">TEXT((($B$11-INT($B$11))*24*60*60-$B$9*781/$F11)/(24*60*60),"t:mm:ss")</f>
        <v>11:47:42</v>
      </c>
      <c r="AM11" s="72" t="str">
        <f aca="false">TEXT((($B$11-INT($B$11))*24*60*60-$B$9*670/$F11)/(24*60*60),"t:mm:ss")</f>
        <v>12:10:46</v>
      </c>
      <c r="AO11" s="71" t="n">
        <v>1.152</v>
      </c>
      <c r="AP11" s="72" t="str">
        <f aca="false">TEXT((($B$11-INT($B$11))*24*60*60-$B$9*1118/$F11)/(24*60*60),"t:mm:ss")</f>
        <v>10:37:40</v>
      </c>
      <c r="AQ11" s="72" t="str">
        <f aca="false">TEXT((($B$11-INT($B$11))*24*60*60-$B$9*781/$F11)/(24*60*60),"t:mm:ss")</f>
        <v>11:47:42</v>
      </c>
      <c r="AR11" s="72" t="str">
        <f aca="false">TEXT((($B$11-INT($B$11))*24*60*60-$B$9*670/$F11)/(24*60*60),"t:mm:ss")</f>
        <v>12:10:46</v>
      </c>
      <c r="AT11" s="71" t="n">
        <v>1.202</v>
      </c>
      <c r="AU11" s="72" t="str">
        <f aca="false">TEXT((($B$11-INT($B$11))*24*60*60-$B$9*1118/$F11)/(24*60*60),"t:mm:ss")</f>
        <v>10:37:40</v>
      </c>
      <c r="AV11" s="72" t="str">
        <f aca="false">TEXT((($B$11-INT($B$11))*24*60*60-$B$9*781/$F11)/(24*60*60),"t:mm:ss")</f>
        <v>11:47:42</v>
      </c>
      <c r="AW11" s="72" t="str">
        <f aca="false">TEXT((($B$11-INT($B$11))*24*60*60-$B$9*670/$F11)/(24*60*60),"t:mm:ss")</f>
        <v>12:10:46</v>
      </c>
      <c r="AY11" s="71" t="n">
        <v>1.252</v>
      </c>
      <c r="AZ11" s="72" t="str">
        <f aca="false">TEXT((($B$11-INT($B$11))*24*60*60-$B$9*1118/$F11)/(24*60*60),"t:mm:ss")</f>
        <v>10:37:40</v>
      </c>
      <c r="BA11" s="72" t="str">
        <f aca="false">TEXT((($B$11-INT($B$11))*24*60*60-$B$9*781/$F11)/(24*60*60),"t:mm:ss")</f>
        <v>11:47:42</v>
      </c>
      <c r="BB11" s="72" t="str">
        <f aca="false">TEXT((($B$11-INT($B$11))*24*60*60-$B$9*670/$F11)/(24*60*60),"t:mm:ss")</f>
        <v>12:10:46</v>
      </c>
      <c r="BD11" s="71" t="n">
        <v>1.302</v>
      </c>
      <c r="BE11" s="72" t="str">
        <f aca="false">TEXT((($B$11-INT($B$11))*24*60*60-$B$9*1118/$F11)/(24*60*60),"t:mm:ss")</f>
        <v>10:37:40</v>
      </c>
      <c r="BF11" s="72" t="str">
        <f aca="false">TEXT((($B$11-INT($B$11))*24*60*60-$B$9*781/$F11)/(24*60*60),"t:mm:ss")</f>
        <v>11:47:42</v>
      </c>
      <c r="BG11" s="72" t="str">
        <f aca="false">TEXT((($B$11-INT($B$11))*24*60*60-$B$9*670/$F11)/(24*60*60),"t:mm:ss")</f>
        <v>12:10:46</v>
      </c>
      <c r="BI11" s="71" t="n">
        <v>1.352</v>
      </c>
      <c r="BJ11" s="72" t="str">
        <f aca="false">TEXT((($B$11-INT($B$11))*24*60*60-$B$9*1118/$F11)/(24*60*60),"t:mm:ss")</f>
        <v>10:37:40</v>
      </c>
      <c r="BK11" s="72" t="str">
        <f aca="false">TEXT((($B$11-INT($B$11))*24*60*60-$B$9*781/$F11)/(24*60*60),"t:mm:ss")</f>
        <v>11:47:42</v>
      </c>
      <c r="BL11" s="72" t="str">
        <f aca="false">TEXT((($B$11-INT($B$11))*24*60*60-$B$9*670/$F11)/(24*60*60),"t:mm:ss")</f>
        <v>12:10:46</v>
      </c>
      <c r="BN11" s="71" t="n">
        <v>1.402</v>
      </c>
      <c r="BO11" s="72" t="str">
        <f aca="false">TEXT((($B$11-INT($B$11))*24*60*60-$B$9*1118/$F11)/(24*60*60),"t:mm:ss")</f>
        <v>10:37:40</v>
      </c>
      <c r="BP11" s="72" t="str">
        <f aca="false">TEXT((($B$11-INT($B$11))*24*60*60-$B$9*781/$F11)/(24*60*60),"t:mm:ss")</f>
        <v>11:47:42</v>
      </c>
      <c r="BQ11" s="72" t="str">
        <f aca="false">TEXT((($B$11-INT($B$11))*24*60*60-$B$9*670/$F11)/(24*60*60),"t:mm:ss")</f>
        <v>12:10:46</v>
      </c>
      <c r="BS11" s="71" t="n">
        <v>1.452</v>
      </c>
      <c r="BT11" s="72" t="str">
        <f aca="false">TEXT((($B$11-INT($B$11))*24*60*60-$B$9*1118/$F11)/(24*60*60),"t:mm:ss")</f>
        <v>10:37:40</v>
      </c>
      <c r="BU11" s="72" t="str">
        <f aca="false">TEXT((($B$11-INT($B$11))*24*60*60-$B$9*781/$F11)/(24*60*60),"t:mm:ss")</f>
        <v>11:47:42</v>
      </c>
      <c r="BV11" s="72" t="str">
        <f aca="false">TEXT((($B$11-INT($B$11))*24*60*60-$B$9*670/$F11)/(24*60*60),"t:mm:ss")</f>
        <v>12:10:46</v>
      </c>
    </row>
    <row r="12" customFormat="false" ht="15" hidden="false" customHeight="false" outlineLevel="0" collapsed="false">
      <c r="A12" s="0" t="s">
        <v>81</v>
      </c>
      <c r="B12" s="0" t="n">
        <f aca="false">LOOKUP($B$10,{0,3,4,5,6,7,18},{1118,1118,781,781,781,670,670})</f>
        <v>781</v>
      </c>
      <c r="F12" s="71" t="n">
        <v>0.803</v>
      </c>
      <c r="G12" s="72" t="str">
        <f aca="false">TEXT((($B$11-INT($B$11))*24*60*60-$B$9*1118/$F12)/(24*60*60),"t:mm:ss")</f>
        <v>10:37:57</v>
      </c>
      <c r="H12" s="72" t="str">
        <f aca="false">TEXT((($B$11-INT($B$11))*24*60*60-$B$9*781/$F12)/(24*60*60),"t:mm:ss")</f>
        <v>11:47:54</v>
      </c>
      <c r="I12" s="72" t="str">
        <f aca="false">TEXT((($B$11-INT($B$11))*24*60*60-$B$9*670/$F12)/(24*60*60),"t:mm:ss")</f>
        <v>12:10:56</v>
      </c>
      <c r="K12" s="71" t="n">
        <v>0.853</v>
      </c>
      <c r="L12" s="72" t="str">
        <f aca="false">TEXT((($B$11-INT($B$11))*24*60*60-$B$9*1118/$F12)/(24*60*60),"t:mm:ss")</f>
        <v>10:37:57</v>
      </c>
      <c r="M12" s="72" t="str">
        <f aca="false">TEXT((($B$11-INT($B$11))*24*60*60-$B$9*781/$F12)/(24*60*60),"t:mm:ss")</f>
        <v>11:47:54</v>
      </c>
      <c r="N12" s="72" t="str">
        <f aca="false">TEXT((($B$11-INT($B$11))*24*60*60-$B$9*670/$F12)/(24*60*60),"t:mm:ss")</f>
        <v>12:10:56</v>
      </c>
      <c r="P12" s="71" t="n">
        <v>0.903</v>
      </c>
      <c r="Q12" s="72" t="str">
        <f aca="false">TEXT((($B$11-INT($B$11))*24*60*60-$B$9*1118/$F12)/(24*60*60),"t:mm:ss")</f>
        <v>10:37:57</v>
      </c>
      <c r="R12" s="72" t="str">
        <f aca="false">TEXT((($B$11-INT($B$11))*24*60*60-$B$9*781/$F12)/(24*60*60),"t:mm:ss")</f>
        <v>11:47:54</v>
      </c>
      <c r="S12" s="72" t="str">
        <f aca="false">TEXT((($B$11-INT($B$11))*24*60*60-$B$9*670/$F12)/(24*60*60),"t:mm:ss")</f>
        <v>12:10:56</v>
      </c>
      <c r="U12" s="71" t="n">
        <v>0.953</v>
      </c>
      <c r="V12" s="72" t="str">
        <f aca="false">TEXT((($B$11-INT($B$11))*24*60*60-$B$9*1118/$F12)/(24*60*60),"t:mm:ss")</f>
        <v>10:37:57</v>
      </c>
      <c r="W12" s="72" t="str">
        <f aca="false">TEXT((($B$11-INT($B$11))*24*60*60-$B$9*781/$F12)/(24*60*60),"t:mm:ss")</f>
        <v>11:47:54</v>
      </c>
      <c r="X12" s="72" t="str">
        <f aca="false">TEXT((($B$11-INT($B$11))*24*60*60-$B$9*670/$F12)/(24*60*60),"t:mm:ss")</f>
        <v>12:10:56</v>
      </c>
      <c r="Z12" s="71" t="n">
        <v>1.003</v>
      </c>
      <c r="AA12" s="72" t="str">
        <f aca="false">TEXT((($B$11-INT($B$11))*24*60*60-$B$9*1118/$F12)/(24*60*60),"t:mm:ss")</f>
        <v>10:37:57</v>
      </c>
      <c r="AB12" s="72" t="str">
        <f aca="false">TEXT((($B$11-INT($B$11))*24*60*60-$B$9*781/$F12)/(24*60*60),"t:mm:ss")</f>
        <v>11:47:54</v>
      </c>
      <c r="AC12" s="72" t="str">
        <f aca="false">TEXT((($B$11-INT($B$11))*24*60*60-$B$9*670/$F12)/(24*60*60),"t:mm:ss")</f>
        <v>12:10:56</v>
      </c>
      <c r="AE12" s="71" t="n">
        <v>1.053</v>
      </c>
      <c r="AF12" s="72" t="str">
        <f aca="false">TEXT((($B$11-INT($B$11))*24*60*60-$B$9*1118/$F12)/(24*60*60),"t:mm:ss")</f>
        <v>10:37:57</v>
      </c>
      <c r="AG12" s="72" t="str">
        <f aca="false">TEXT((($B$11-INT($B$11))*24*60*60-$B$9*781/$F12)/(24*60*60),"t:mm:ss")</f>
        <v>11:47:54</v>
      </c>
      <c r="AH12" s="72" t="str">
        <f aca="false">TEXT((($B$11-INT($B$11))*24*60*60-$B$9*670/$F12)/(24*60*60),"t:mm:ss")</f>
        <v>12:10:56</v>
      </c>
      <c r="AJ12" s="71" t="n">
        <v>1.103</v>
      </c>
      <c r="AK12" s="72" t="str">
        <f aca="false">TEXT((($B$11-INT($B$11))*24*60*60-$B$9*1118/$F12)/(24*60*60),"t:mm:ss")</f>
        <v>10:37:57</v>
      </c>
      <c r="AL12" s="72" t="str">
        <f aca="false">TEXT((($B$11-INT($B$11))*24*60*60-$B$9*781/$F12)/(24*60*60),"t:mm:ss")</f>
        <v>11:47:54</v>
      </c>
      <c r="AM12" s="72" t="str">
        <f aca="false">TEXT((($B$11-INT($B$11))*24*60*60-$B$9*670/$F12)/(24*60*60),"t:mm:ss")</f>
        <v>12:10:56</v>
      </c>
      <c r="AO12" s="71" t="n">
        <v>1.153</v>
      </c>
      <c r="AP12" s="72" t="str">
        <f aca="false">TEXT((($B$11-INT($B$11))*24*60*60-$B$9*1118/$F12)/(24*60*60),"t:mm:ss")</f>
        <v>10:37:57</v>
      </c>
      <c r="AQ12" s="72" t="str">
        <f aca="false">TEXT((($B$11-INT($B$11))*24*60*60-$B$9*781/$F12)/(24*60*60),"t:mm:ss")</f>
        <v>11:47:54</v>
      </c>
      <c r="AR12" s="72" t="str">
        <f aca="false">TEXT((($B$11-INT($B$11))*24*60*60-$B$9*670/$F12)/(24*60*60),"t:mm:ss")</f>
        <v>12:10:56</v>
      </c>
      <c r="AT12" s="71" t="n">
        <v>1.203</v>
      </c>
      <c r="AU12" s="72" t="str">
        <f aca="false">TEXT((($B$11-INT($B$11))*24*60*60-$B$9*1118/$F12)/(24*60*60),"t:mm:ss")</f>
        <v>10:37:57</v>
      </c>
      <c r="AV12" s="72" t="str">
        <f aca="false">TEXT((($B$11-INT($B$11))*24*60*60-$B$9*781/$F12)/(24*60*60),"t:mm:ss")</f>
        <v>11:47:54</v>
      </c>
      <c r="AW12" s="72" t="str">
        <f aca="false">TEXT((($B$11-INT($B$11))*24*60*60-$B$9*670/$F12)/(24*60*60),"t:mm:ss")</f>
        <v>12:10:56</v>
      </c>
      <c r="AY12" s="71" t="n">
        <v>1.253</v>
      </c>
      <c r="AZ12" s="72" t="str">
        <f aca="false">TEXT((($B$11-INT($B$11))*24*60*60-$B$9*1118/$F12)/(24*60*60),"t:mm:ss")</f>
        <v>10:37:57</v>
      </c>
      <c r="BA12" s="72" t="str">
        <f aca="false">TEXT((($B$11-INT($B$11))*24*60*60-$B$9*781/$F12)/(24*60*60),"t:mm:ss")</f>
        <v>11:47:54</v>
      </c>
      <c r="BB12" s="72" t="str">
        <f aca="false">TEXT((($B$11-INT($B$11))*24*60*60-$B$9*670/$F12)/(24*60*60),"t:mm:ss")</f>
        <v>12:10:56</v>
      </c>
      <c r="BD12" s="71" t="n">
        <v>1.303</v>
      </c>
      <c r="BE12" s="72" t="str">
        <f aca="false">TEXT((($B$11-INT($B$11))*24*60*60-$B$9*1118/$F12)/(24*60*60),"t:mm:ss")</f>
        <v>10:37:57</v>
      </c>
      <c r="BF12" s="72" t="str">
        <f aca="false">TEXT((($B$11-INT($B$11))*24*60*60-$B$9*781/$F12)/(24*60*60),"t:mm:ss")</f>
        <v>11:47:54</v>
      </c>
      <c r="BG12" s="72" t="str">
        <f aca="false">TEXT((($B$11-INT($B$11))*24*60*60-$B$9*670/$F12)/(24*60*60),"t:mm:ss")</f>
        <v>12:10:56</v>
      </c>
      <c r="BI12" s="71" t="n">
        <v>1.353</v>
      </c>
      <c r="BJ12" s="72" t="str">
        <f aca="false">TEXT((($B$11-INT($B$11))*24*60*60-$B$9*1118/$F12)/(24*60*60),"t:mm:ss")</f>
        <v>10:37:57</v>
      </c>
      <c r="BK12" s="72" t="str">
        <f aca="false">TEXT((($B$11-INT($B$11))*24*60*60-$B$9*781/$F12)/(24*60*60),"t:mm:ss")</f>
        <v>11:47:54</v>
      </c>
      <c r="BL12" s="72" t="str">
        <f aca="false">TEXT((($B$11-INT($B$11))*24*60*60-$B$9*670/$F12)/(24*60*60),"t:mm:ss")</f>
        <v>12:10:56</v>
      </c>
      <c r="BN12" s="71" t="n">
        <v>1.403</v>
      </c>
      <c r="BO12" s="72" t="str">
        <f aca="false">TEXT((($B$11-INT($B$11))*24*60*60-$B$9*1118/$F12)/(24*60*60),"t:mm:ss")</f>
        <v>10:37:57</v>
      </c>
      <c r="BP12" s="72" t="str">
        <f aca="false">TEXT((($B$11-INT($B$11))*24*60*60-$B$9*781/$F12)/(24*60*60),"t:mm:ss")</f>
        <v>11:47:54</v>
      </c>
      <c r="BQ12" s="72" t="str">
        <f aca="false">TEXT((($B$11-INT($B$11))*24*60*60-$B$9*670/$F12)/(24*60*60),"t:mm:ss")</f>
        <v>12:10:56</v>
      </c>
      <c r="BS12" s="71" t="n">
        <v>1.453</v>
      </c>
      <c r="BT12" s="72" t="str">
        <f aca="false">TEXT((($B$11-INT($B$11))*24*60*60-$B$9*1118/$F12)/(24*60*60),"t:mm:ss")</f>
        <v>10:37:57</v>
      </c>
      <c r="BU12" s="72" t="str">
        <f aca="false">TEXT((($B$11-INT($B$11))*24*60*60-$B$9*781/$F12)/(24*60*60),"t:mm:ss")</f>
        <v>11:47:54</v>
      </c>
      <c r="BV12" s="72" t="str">
        <f aca="false">TEXT((($B$11-INT($B$11))*24*60*60-$B$9*670/$F12)/(24*60*60),"t:mm:ss")</f>
        <v>12:10:56</v>
      </c>
    </row>
    <row r="13" customFormat="false" ht="15" hidden="false" customHeight="false" outlineLevel="0" collapsed="false">
      <c r="A13" s="0" t="s">
        <v>82</v>
      </c>
      <c r="B13" s="0" t="n">
        <v>10</v>
      </c>
      <c r="C13" s="0" t="s">
        <v>83</v>
      </c>
      <c r="F13" s="71" t="n">
        <v>0.804</v>
      </c>
      <c r="G13" s="72" t="str">
        <f aca="false">TEXT((($B$11-INT($B$11))*24*60*60-$B$9*1118/$F13)/(24*60*60),"t:mm:ss")</f>
        <v>10:38:15</v>
      </c>
      <c r="H13" s="72" t="str">
        <f aca="false">TEXT((($B$11-INT($B$11))*24*60*60-$B$9*781/$F13)/(24*60*60),"t:mm:ss")</f>
        <v>11:48:06</v>
      </c>
      <c r="I13" s="72" t="str">
        <f aca="false">TEXT((($B$11-INT($B$11))*24*60*60-$B$9*670/$F13)/(24*60*60),"t:mm:ss")</f>
        <v>12:11:07</v>
      </c>
      <c r="K13" s="71" t="n">
        <v>0.854</v>
      </c>
      <c r="L13" s="72" t="str">
        <f aca="false">TEXT((($B$11-INT($B$11))*24*60*60-$B$9*1118/$F13)/(24*60*60),"t:mm:ss")</f>
        <v>10:38:15</v>
      </c>
      <c r="M13" s="72" t="str">
        <f aca="false">TEXT((($B$11-INT($B$11))*24*60*60-$B$9*781/$F13)/(24*60*60),"t:mm:ss")</f>
        <v>11:48:06</v>
      </c>
      <c r="N13" s="72" t="str">
        <f aca="false">TEXT((($B$11-INT($B$11))*24*60*60-$B$9*670/$F13)/(24*60*60),"t:mm:ss")</f>
        <v>12:11:07</v>
      </c>
      <c r="P13" s="71" t="n">
        <v>0.904</v>
      </c>
      <c r="Q13" s="72" t="str">
        <f aca="false">TEXT((($B$11-INT($B$11))*24*60*60-$B$9*1118/$F13)/(24*60*60),"t:mm:ss")</f>
        <v>10:38:15</v>
      </c>
      <c r="R13" s="72" t="str">
        <f aca="false">TEXT((($B$11-INT($B$11))*24*60*60-$B$9*781/$F13)/(24*60*60),"t:mm:ss")</f>
        <v>11:48:06</v>
      </c>
      <c r="S13" s="72" t="str">
        <f aca="false">TEXT((($B$11-INT($B$11))*24*60*60-$B$9*670/$F13)/(24*60*60),"t:mm:ss")</f>
        <v>12:11:07</v>
      </c>
      <c r="U13" s="71" t="n">
        <v>0.954</v>
      </c>
      <c r="V13" s="72" t="str">
        <f aca="false">TEXT((($B$11-INT($B$11))*24*60*60-$B$9*1118/$F13)/(24*60*60),"t:mm:ss")</f>
        <v>10:38:15</v>
      </c>
      <c r="W13" s="72" t="str">
        <f aca="false">TEXT((($B$11-INT($B$11))*24*60*60-$B$9*781/$F13)/(24*60*60),"t:mm:ss")</f>
        <v>11:48:06</v>
      </c>
      <c r="X13" s="72" t="str">
        <f aca="false">TEXT((($B$11-INT($B$11))*24*60*60-$B$9*670/$F13)/(24*60*60),"t:mm:ss")</f>
        <v>12:11:07</v>
      </c>
      <c r="Z13" s="71" t="n">
        <v>1.004</v>
      </c>
      <c r="AA13" s="72" t="str">
        <f aca="false">TEXT((($B$11-INT($B$11))*24*60*60-$B$9*1118/$F13)/(24*60*60),"t:mm:ss")</f>
        <v>10:38:15</v>
      </c>
      <c r="AB13" s="72" t="str">
        <f aca="false">TEXT((($B$11-INT($B$11))*24*60*60-$B$9*781/$F13)/(24*60*60),"t:mm:ss")</f>
        <v>11:48:06</v>
      </c>
      <c r="AC13" s="72" t="str">
        <f aca="false">TEXT((($B$11-INT($B$11))*24*60*60-$B$9*670/$F13)/(24*60*60),"t:mm:ss")</f>
        <v>12:11:07</v>
      </c>
      <c r="AE13" s="71" t="n">
        <v>1.054</v>
      </c>
      <c r="AF13" s="72" t="str">
        <f aca="false">TEXT((($B$11-INT($B$11))*24*60*60-$B$9*1118/$F13)/(24*60*60),"t:mm:ss")</f>
        <v>10:38:15</v>
      </c>
      <c r="AG13" s="72" t="str">
        <f aca="false">TEXT((($B$11-INT($B$11))*24*60*60-$B$9*781/$F13)/(24*60*60),"t:mm:ss")</f>
        <v>11:48:06</v>
      </c>
      <c r="AH13" s="72" t="str">
        <f aca="false">TEXT((($B$11-INT($B$11))*24*60*60-$B$9*670/$F13)/(24*60*60),"t:mm:ss")</f>
        <v>12:11:07</v>
      </c>
      <c r="AJ13" s="71" t="n">
        <v>1.104</v>
      </c>
      <c r="AK13" s="72" t="str">
        <f aca="false">TEXT((($B$11-INT($B$11))*24*60*60-$B$9*1118/$F13)/(24*60*60),"t:mm:ss")</f>
        <v>10:38:15</v>
      </c>
      <c r="AL13" s="72" t="str">
        <f aca="false">TEXT((($B$11-INT($B$11))*24*60*60-$B$9*781/$F13)/(24*60*60),"t:mm:ss")</f>
        <v>11:48:06</v>
      </c>
      <c r="AM13" s="72" t="str">
        <f aca="false">TEXT((($B$11-INT($B$11))*24*60*60-$B$9*670/$F13)/(24*60*60),"t:mm:ss")</f>
        <v>12:11:07</v>
      </c>
      <c r="AO13" s="71" t="n">
        <v>1.154</v>
      </c>
      <c r="AP13" s="72" t="str">
        <f aca="false">TEXT((($B$11-INT($B$11))*24*60*60-$B$9*1118/$F13)/(24*60*60),"t:mm:ss")</f>
        <v>10:38:15</v>
      </c>
      <c r="AQ13" s="72" t="str">
        <f aca="false">TEXT((($B$11-INT($B$11))*24*60*60-$B$9*781/$F13)/(24*60*60),"t:mm:ss")</f>
        <v>11:48:06</v>
      </c>
      <c r="AR13" s="72" t="str">
        <f aca="false">TEXT((($B$11-INT($B$11))*24*60*60-$B$9*670/$F13)/(24*60*60),"t:mm:ss")</f>
        <v>12:11:07</v>
      </c>
      <c r="AT13" s="71" t="n">
        <v>1.204</v>
      </c>
      <c r="AU13" s="72" t="str">
        <f aca="false">TEXT((($B$11-INT($B$11))*24*60*60-$B$9*1118/$F13)/(24*60*60),"t:mm:ss")</f>
        <v>10:38:15</v>
      </c>
      <c r="AV13" s="72" t="str">
        <f aca="false">TEXT((($B$11-INT($B$11))*24*60*60-$B$9*781/$F13)/(24*60*60),"t:mm:ss")</f>
        <v>11:48:06</v>
      </c>
      <c r="AW13" s="72" t="str">
        <f aca="false">TEXT((($B$11-INT($B$11))*24*60*60-$B$9*670/$F13)/(24*60*60),"t:mm:ss")</f>
        <v>12:11:07</v>
      </c>
      <c r="AY13" s="71" t="n">
        <v>1.254</v>
      </c>
      <c r="AZ13" s="72" t="str">
        <f aca="false">TEXT((($B$11-INT($B$11))*24*60*60-$B$9*1118/$F13)/(24*60*60),"t:mm:ss")</f>
        <v>10:38:15</v>
      </c>
      <c r="BA13" s="72" t="str">
        <f aca="false">TEXT((($B$11-INT($B$11))*24*60*60-$B$9*781/$F13)/(24*60*60),"t:mm:ss")</f>
        <v>11:48:06</v>
      </c>
      <c r="BB13" s="72" t="str">
        <f aca="false">TEXT((($B$11-INT($B$11))*24*60*60-$B$9*670/$F13)/(24*60*60),"t:mm:ss")</f>
        <v>12:11:07</v>
      </c>
      <c r="BD13" s="71" t="n">
        <v>1.304</v>
      </c>
      <c r="BE13" s="72" t="str">
        <f aca="false">TEXT((($B$11-INT($B$11))*24*60*60-$B$9*1118/$F13)/(24*60*60),"t:mm:ss")</f>
        <v>10:38:15</v>
      </c>
      <c r="BF13" s="72" t="str">
        <f aca="false">TEXT((($B$11-INT($B$11))*24*60*60-$B$9*781/$F13)/(24*60*60),"t:mm:ss")</f>
        <v>11:48:06</v>
      </c>
      <c r="BG13" s="72" t="str">
        <f aca="false">TEXT((($B$11-INT($B$11))*24*60*60-$B$9*670/$F13)/(24*60*60),"t:mm:ss")</f>
        <v>12:11:07</v>
      </c>
      <c r="BI13" s="71" t="n">
        <v>1.354</v>
      </c>
      <c r="BJ13" s="72" t="str">
        <f aca="false">TEXT((($B$11-INT($B$11))*24*60*60-$B$9*1118/$F13)/(24*60*60),"t:mm:ss")</f>
        <v>10:38:15</v>
      </c>
      <c r="BK13" s="72" t="str">
        <f aca="false">TEXT((($B$11-INT($B$11))*24*60*60-$B$9*781/$F13)/(24*60*60),"t:mm:ss")</f>
        <v>11:48:06</v>
      </c>
      <c r="BL13" s="72" t="str">
        <f aca="false">TEXT((($B$11-INT($B$11))*24*60*60-$B$9*670/$F13)/(24*60*60),"t:mm:ss")</f>
        <v>12:11:07</v>
      </c>
      <c r="BN13" s="71" t="n">
        <v>1.404</v>
      </c>
      <c r="BO13" s="72" t="str">
        <f aca="false">TEXT((($B$11-INT($B$11))*24*60*60-$B$9*1118/$F13)/(24*60*60),"t:mm:ss")</f>
        <v>10:38:15</v>
      </c>
      <c r="BP13" s="72" t="str">
        <f aca="false">TEXT((($B$11-INT($B$11))*24*60*60-$B$9*781/$F13)/(24*60*60),"t:mm:ss")</f>
        <v>11:48:06</v>
      </c>
      <c r="BQ13" s="72" t="str">
        <f aca="false">TEXT((($B$11-INT($B$11))*24*60*60-$B$9*670/$F13)/(24*60*60),"t:mm:ss")</f>
        <v>12:11:07</v>
      </c>
      <c r="BS13" s="71" t="n">
        <v>1.454</v>
      </c>
      <c r="BT13" s="72" t="str">
        <f aca="false">TEXT((($B$11-INT($B$11))*24*60*60-$B$9*1118/$F13)/(24*60*60),"t:mm:ss")</f>
        <v>10:38:15</v>
      </c>
      <c r="BU13" s="72" t="str">
        <f aca="false">TEXT((($B$11-INT($B$11))*24*60*60-$B$9*781/$F13)/(24*60*60),"t:mm:ss")</f>
        <v>11:48:06</v>
      </c>
      <c r="BV13" s="72" t="str">
        <f aca="false">TEXT((($B$11-INT($B$11))*24*60*60-$B$9*670/$F13)/(24*60*60),"t:mm:ss")</f>
        <v>12:11:07</v>
      </c>
    </row>
    <row r="14" customFormat="false" ht="15" hidden="false" customHeight="false" outlineLevel="0" collapsed="false">
      <c r="A14" s="0" t="s">
        <v>84</v>
      </c>
      <c r="B14" s="74" t="str">
        <f aca="false">TEXT((($B$16-INT($B$16))*24*60*60+$B$12*$B$9*(1-$B$13/100))/(24*60*60),"t:mm:ss")</f>
        <v>14:16:59</v>
      </c>
      <c r="F14" s="71" t="n">
        <v>0.805</v>
      </c>
      <c r="G14" s="72" t="str">
        <f aca="false">TEXT((($B$11-INT($B$11))*24*60*60-$B$9*1118/$F14)/(24*60*60),"t:mm:ss")</f>
        <v>10:38:32</v>
      </c>
      <c r="H14" s="72" t="str">
        <f aca="false">TEXT((($B$11-INT($B$11))*24*60*60-$B$9*781/$F14)/(24*60*60),"t:mm:ss")</f>
        <v>11:48:18</v>
      </c>
      <c r="I14" s="72" t="str">
        <f aca="false">TEXT((($B$11-INT($B$11))*24*60*60-$B$9*670/$F14)/(24*60*60),"t:mm:ss")</f>
        <v>12:11:17</v>
      </c>
      <c r="K14" s="71" t="n">
        <v>0.855</v>
      </c>
      <c r="L14" s="72" t="str">
        <f aca="false">TEXT((($B$11-INT($B$11))*24*60*60-$B$9*1118/$F14)/(24*60*60),"t:mm:ss")</f>
        <v>10:38:32</v>
      </c>
      <c r="M14" s="72" t="str">
        <f aca="false">TEXT((($B$11-INT($B$11))*24*60*60-$B$9*781/$F14)/(24*60*60),"t:mm:ss")</f>
        <v>11:48:18</v>
      </c>
      <c r="N14" s="72" t="str">
        <f aca="false">TEXT((($B$11-INT($B$11))*24*60*60-$B$9*670/$F14)/(24*60*60),"t:mm:ss")</f>
        <v>12:11:17</v>
      </c>
      <c r="P14" s="71" t="n">
        <v>0.905</v>
      </c>
      <c r="Q14" s="72" t="str">
        <f aca="false">TEXT((($B$11-INT($B$11))*24*60*60-$B$9*1118/$F14)/(24*60*60),"t:mm:ss")</f>
        <v>10:38:32</v>
      </c>
      <c r="R14" s="72" t="str">
        <f aca="false">TEXT((($B$11-INT($B$11))*24*60*60-$B$9*781/$F14)/(24*60*60),"t:mm:ss")</f>
        <v>11:48:18</v>
      </c>
      <c r="S14" s="72" t="str">
        <f aca="false">TEXT((($B$11-INT($B$11))*24*60*60-$B$9*670/$F14)/(24*60*60),"t:mm:ss")</f>
        <v>12:11:17</v>
      </c>
      <c r="U14" s="71" t="n">
        <v>0.955</v>
      </c>
      <c r="V14" s="72" t="str">
        <f aca="false">TEXT((($B$11-INT($B$11))*24*60*60-$B$9*1118/$F14)/(24*60*60),"t:mm:ss")</f>
        <v>10:38:32</v>
      </c>
      <c r="W14" s="72" t="str">
        <f aca="false">TEXT((($B$11-INT($B$11))*24*60*60-$B$9*781/$F14)/(24*60*60),"t:mm:ss")</f>
        <v>11:48:18</v>
      </c>
      <c r="X14" s="72" t="str">
        <f aca="false">TEXT((($B$11-INT($B$11))*24*60*60-$B$9*670/$F14)/(24*60*60),"t:mm:ss")</f>
        <v>12:11:17</v>
      </c>
      <c r="Z14" s="71" t="n">
        <v>1.005</v>
      </c>
      <c r="AA14" s="72" t="str">
        <f aca="false">TEXT((($B$11-INT($B$11))*24*60*60-$B$9*1118/$F14)/(24*60*60),"t:mm:ss")</f>
        <v>10:38:32</v>
      </c>
      <c r="AB14" s="72" t="str">
        <f aca="false">TEXT((($B$11-INT($B$11))*24*60*60-$B$9*781/$F14)/(24*60*60),"t:mm:ss")</f>
        <v>11:48:18</v>
      </c>
      <c r="AC14" s="72" t="str">
        <f aca="false">TEXT((($B$11-INT($B$11))*24*60*60-$B$9*670/$F14)/(24*60*60),"t:mm:ss")</f>
        <v>12:11:17</v>
      </c>
      <c r="AE14" s="71" t="n">
        <v>1.055</v>
      </c>
      <c r="AF14" s="72" t="str">
        <f aca="false">TEXT((($B$11-INT($B$11))*24*60*60-$B$9*1118/$F14)/(24*60*60),"t:mm:ss")</f>
        <v>10:38:32</v>
      </c>
      <c r="AG14" s="72" t="str">
        <f aca="false">TEXT((($B$11-INT($B$11))*24*60*60-$B$9*781/$F14)/(24*60*60),"t:mm:ss")</f>
        <v>11:48:18</v>
      </c>
      <c r="AH14" s="72" t="str">
        <f aca="false">TEXT((($B$11-INT($B$11))*24*60*60-$B$9*670/$F14)/(24*60*60),"t:mm:ss")</f>
        <v>12:11:17</v>
      </c>
      <c r="AJ14" s="71" t="n">
        <v>1.105</v>
      </c>
      <c r="AK14" s="72" t="str">
        <f aca="false">TEXT((($B$11-INT($B$11))*24*60*60-$B$9*1118/$F14)/(24*60*60),"t:mm:ss")</f>
        <v>10:38:32</v>
      </c>
      <c r="AL14" s="72" t="str">
        <f aca="false">TEXT((($B$11-INT($B$11))*24*60*60-$B$9*781/$F14)/(24*60*60),"t:mm:ss")</f>
        <v>11:48:18</v>
      </c>
      <c r="AM14" s="72" t="str">
        <f aca="false">TEXT((($B$11-INT($B$11))*24*60*60-$B$9*670/$F14)/(24*60*60),"t:mm:ss")</f>
        <v>12:11:17</v>
      </c>
      <c r="AO14" s="71" t="n">
        <v>1.155</v>
      </c>
      <c r="AP14" s="72" t="str">
        <f aca="false">TEXT((($B$11-INT($B$11))*24*60*60-$B$9*1118/$F14)/(24*60*60),"t:mm:ss")</f>
        <v>10:38:32</v>
      </c>
      <c r="AQ14" s="72" t="str">
        <f aca="false">TEXT((($B$11-INT($B$11))*24*60*60-$B$9*781/$F14)/(24*60*60),"t:mm:ss")</f>
        <v>11:48:18</v>
      </c>
      <c r="AR14" s="72" t="str">
        <f aca="false">TEXT((($B$11-INT($B$11))*24*60*60-$B$9*670/$F14)/(24*60*60),"t:mm:ss")</f>
        <v>12:11:17</v>
      </c>
      <c r="AT14" s="71" t="n">
        <v>1.205</v>
      </c>
      <c r="AU14" s="72" t="str">
        <f aca="false">TEXT((($B$11-INT($B$11))*24*60*60-$B$9*1118/$F14)/(24*60*60),"t:mm:ss")</f>
        <v>10:38:32</v>
      </c>
      <c r="AV14" s="72" t="str">
        <f aca="false">TEXT((($B$11-INT($B$11))*24*60*60-$B$9*781/$F14)/(24*60*60),"t:mm:ss")</f>
        <v>11:48:18</v>
      </c>
      <c r="AW14" s="72" t="str">
        <f aca="false">TEXT((($B$11-INT($B$11))*24*60*60-$B$9*670/$F14)/(24*60*60),"t:mm:ss")</f>
        <v>12:11:17</v>
      </c>
      <c r="AY14" s="71" t="n">
        <v>1.255</v>
      </c>
      <c r="AZ14" s="72" t="str">
        <f aca="false">TEXT((($B$11-INT($B$11))*24*60*60-$B$9*1118/$F14)/(24*60*60),"t:mm:ss")</f>
        <v>10:38:32</v>
      </c>
      <c r="BA14" s="72" t="str">
        <f aca="false">TEXT((($B$11-INT($B$11))*24*60*60-$B$9*781/$F14)/(24*60*60),"t:mm:ss")</f>
        <v>11:48:18</v>
      </c>
      <c r="BB14" s="72" t="str">
        <f aca="false">TEXT((($B$11-INT($B$11))*24*60*60-$B$9*670/$F14)/(24*60*60),"t:mm:ss")</f>
        <v>12:11:17</v>
      </c>
      <c r="BD14" s="71" t="n">
        <v>1.305</v>
      </c>
      <c r="BE14" s="72" t="str">
        <f aca="false">TEXT((($B$11-INT($B$11))*24*60*60-$B$9*1118/$F14)/(24*60*60),"t:mm:ss")</f>
        <v>10:38:32</v>
      </c>
      <c r="BF14" s="72" t="str">
        <f aca="false">TEXT((($B$11-INT($B$11))*24*60*60-$B$9*781/$F14)/(24*60*60),"t:mm:ss")</f>
        <v>11:48:18</v>
      </c>
      <c r="BG14" s="72" t="str">
        <f aca="false">TEXT((($B$11-INT($B$11))*24*60*60-$B$9*670/$F14)/(24*60*60),"t:mm:ss")</f>
        <v>12:11:17</v>
      </c>
      <c r="BI14" s="71" t="n">
        <v>1.355</v>
      </c>
      <c r="BJ14" s="72" t="str">
        <f aca="false">TEXT((($B$11-INT($B$11))*24*60*60-$B$9*1118/$F14)/(24*60*60),"t:mm:ss")</f>
        <v>10:38:32</v>
      </c>
      <c r="BK14" s="72" t="str">
        <f aca="false">TEXT((($B$11-INT($B$11))*24*60*60-$B$9*781/$F14)/(24*60*60),"t:mm:ss")</f>
        <v>11:48:18</v>
      </c>
      <c r="BL14" s="72" t="str">
        <f aca="false">TEXT((($B$11-INT($B$11))*24*60*60-$B$9*670/$F14)/(24*60*60),"t:mm:ss")</f>
        <v>12:11:17</v>
      </c>
      <c r="BN14" s="71" t="n">
        <v>1.405</v>
      </c>
      <c r="BO14" s="72" t="str">
        <f aca="false">TEXT((($B$11-INT($B$11))*24*60*60-$B$9*1118/$F14)/(24*60*60),"t:mm:ss")</f>
        <v>10:38:32</v>
      </c>
      <c r="BP14" s="72" t="str">
        <f aca="false">TEXT((($B$11-INT($B$11))*24*60*60-$B$9*781/$F14)/(24*60*60),"t:mm:ss")</f>
        <v>11:48:18</v>
      </c>
      <c r="BQ14" s="72" t="str">
        <f aca="false">TEXT((($B$11-INT($B$11))*24*60*60-$B$9*670/$F14)/(24*60*60),"t:mm:ss")</f>
        <v>12:11:17</v>
      </c>
      <c r="BS14" s="71" t="n">
        <v>1.455</v>
      </c>
      <c r="BT14" s="72" t="str">
        <f aca="false">TEXT((($B$11-INT($B$11))*24*60*60-$B$9*1118/$F14)/(24*60*60),"t:mm:ss")</f>
        <v>10:38:32</v>
      </c>
      <c r="BU14" s="72" t="str">
        <f aca="false">TEXT((($B$11-INT($B$11))*24*60*60-$B$9*781/$F14)/(24*60*60),"t:mm:ss")</f>
        <v>11:48:18</v>
      </c>
      <c r="BV14" s="72" t="str">
        <f aca="false">TEXT((($B$11-INT($B$11))*24*60*60-$B$9*670/$F14)/(24*60*60),"t:mm:ss")</f>
        <v>12:11:17</v>
      </c>
    </row>
    <row r="15" customFormat="false" ht="15" hidden="false" customHeight="false" outlineLevel="0" collapsed="false">
      <c r="A15" s="0" t="s">
        <v>85</v>
      </c>
      <c r="B15" s="74" t="str">
        <f aca="false">TEXT((($B$16-INT($B$16))*24*60*60+$B$12*$B$9*(1+$B$13/100))/(24*60*60),"t:mm:ss")</f>
        <v>14:43:01</v>
      </c>
      <c r="F15" s="71" t="n">
        <v>0.806</v>
      </c>
      <c r="G15" s="72" t="str">
        <f aca="false">TEXT((($B$11-INT($B$11))*24*60*60-$B$9*1118/$F15)/(24*60*60),"t:mm:ss")</f>
        <v>10:38:49</v>
      </c>
      <c r="H15" s="72" t="str">
        <f aca="false">TEXT((($B$11-INT($B$11))*24*60*60-$B$9*781/$F15)/(24*60*60),"t:mm:ss")</f>
        <v>11:48:30</v>
      </c>
      <c r="I15" s="72" t="str">
        <f aca="false">TEXT((($B$11-INT($B$11))*24*60*60-$B$9*670/$F15)/(24*60*60),"t:mm:ss")</f>
        <v>12:11:27</v>
      </c>
      <c r="K15" s="71" t="n">
        <v>0.856</v>
      </c>
      <c r="L15" s="72" t="str">
        <f aca="false">TEXT((($B$11-INT($B$11))*24*60*60-$B$9*1118/$F15)/(24*60*60),"t:mm:ss")</f>
        <v>10:38:49</v>
      </c>
      <c r="M15" s="72" t="str">
        <f aca="false">TEXT((($B$11-INT($B$11))*24*60*60-$B$9*781/$F15)/(24*60*60),"t:mm:ss")</f>
        <v>11:48:30</v>
      </c>
      <c r="N15" s="72" t="str">
        <f aca="false">TEXT((($B$11-INT($B$11))*24*60*60-$B$9*670/$F15)/(24*60*60),"t:mm:ss")</f>
        <v>12:11:27</v>
      </c>
      <c r="P15" s="71" t="n">
        <v>0.906</v>
      </c>
      <c r="Q15" s="72" t="str">
        <f aca="false">TEXT((($B$11-INT($B$11))*24*60*60-$B$9*1118/$F15)/(24*60*60),"t:mm:ss")</f>
        <v>10:38:49</v>
      </c>
      <c r="R15" s="72" t="str">
        <f aca="false">TEXT((($B$11-INT($B$11))*24*60*60-$B$9*781/$F15)/(24*60*60),"t:mm:ss")</f>
        <v>11:48:30</v>
      </c>
      <c r="S15" s="72" t="str">
        <f aca="false">TEXT((($B$11-INT($B$11))*24*60*60-$B$9*670/$F15)/(24*60*60),"t:mm:ss")</f>
        <v>12:11:27</v>
      </c>
      <c r="U15" s="71" t="n">
        <v>0.956</v>
      </c>
      <c r="V15" s="72" t="str">
        <f aca="false">TEXT((($B$11-INT($B$11))*24*60*60-$B$9*1118/$F15)/(24*60*60),"t:mm:ss")</f>
        <v>10:38:49</v>
      </c>
      <c r="W15" s="72" t="str">
        <f aca="false">TEXT((($B$11-INT($B$11))*24*60*60-$B$9*781/$F15)/(24*60*60),"t:mm:ss")</f>
        <v>11:48:30</v>
      </c>
      <c r="X15" s="72" t="str">
        <f aca="false">TEXT((($B$11-INT($B$11))*24*60*60-$B$9*670/$F15)/(24*60*60),"t:mm:ss")</f>
        <v>12:11:27</v>
      </c>
      <c r="Z15" s="71" t="n">
        <v>1.006</v>
      </c>
      <c r="AA15" s="72" t="str">
        <f aca="false">TEXT((($B$11-INT($B$11))*24*60*60-$B$9*1118/$F15)/(24*60*60),"t:mm:ss")</f>
        <v>10:38:49</v>
      </c>
      <c r="AB15" s="72" t="str">
        <f aca="false">TEXT((($B$11-INT($B$11))*24*60*60-$B$9*781/$F15)/(24*60*60),"t:mm:ss")</f>
        <v>11:48:30</v>
      </c>
      <c r="AC15" s="72" t="str">
        <f aca="false">TEXT((($B$11-INT($B$11))*24*60*60-$B$9*670/$F15)/(24*60*60),"t:mm:ss")</f>
        <v>12:11:27</v>
      </c>
      <c r="AE15" s="71" t="n">
        <v>1.056</v>
      </c>
      <c r="AF15" s="72" t="str">
        <f aca="false">TEXT((($B$11-INT($B$11))*24*60*60-$B$9*1118/$F15)/(24*60*60),"t:mm:ss")</f>
        <v>10:38:49</v>
      </c>
      <c r="AG15" s="72" t="str">
        <f aca="false">TEXT((($B$11-INT($B$11))*24*60*60-$B$9*781/$F15)/(24*60*60),"t:mm:ss")</f>
        <v>11:48:30</v>
      </c>
      <c r="AH15" s="72" t="str">
        <f aca="false">TEXT((($B$11-INT($B$11))*24*60*60-$B$9*670/$F15)/(24*60*60),"t:mm:ss")</f>
        <v>12:11:27</v>
      </c>
      <c r="AJ15" s="71" t="n">
        <v>1.106</v>
      </c>
      <c r="AK15" s="72" t="str">
        <f aca="false">TEXT((($B$11-INT($B$11))*24*60*60-$B$9*1118/$F15)/(24*60*60),"t:mm:ss")</f>
        <v>10:38:49</v>
      </c>
      <c r="AL15" s="72" t="str">
        <f aca="false">TEXT((($B$11-INT($B$11))*24*60*60-$B$9*781/$F15)/(24*60*60),"t:mm:ss")</f>
        <v>11:48:30</v>
      </c>
      <c r="AM15" s="72" t="str">
        <f aca="false">TEXT((($B$11-INT($B$11))*24*60*60-$B$9*670/$F15)/(24*60*60),"t:mm:ss")</f>
        <v>12:11:27</v>
      </c>
      <c r="AO15" s="71" t="n">
        <v>1.156</v>
      </c>
      <c r="AP15" s="72" t="str">
        <f aca="false">TEXT((($B$11-INT($B$11))*24*60*60-$B$9*1118/$F15)/(24*60*60),"t:mm:ss")</f>
        <v>10:38:49</v>
      </c>
      <c r="AQ15" s="72" t="str">
        <f aca="false">TEXT((($B$11-INT($B$11))*24*60*60-$B$9*781/$F15)/(24*60*60),"t:mm:ss")</f>
        <v>11:48:30</v>
      </c>
      <c r="AR15" s="72" t="str">
        <f aca="false">TEXT((($B$11-INT($B$11))*24*60*60-$B$9*670/$F15)/(24*60*60),"t:mm:ss")</f>
        <v>12:11:27</v>
      </c>
      <c r="AT15" s="71" t="n">
        <v>1.206</v>
      </c>
      <c r="AU15" s="72" t="str">
        <f aca="false">TEXT((($B$11-INT($B$11))*24*60*60-$B$9*1118/$F15)/(24*60*60),"t:mm:ss")</f>
        <v>10:38:49</v>
      </c>
      <c r="AV15" s="72" t="str">
        <f aca="false">TEXT((($B$11-INT($B$11))*24*60*60-$B$9*781/$F15)/(24*60*60),"t:mm:ss")</f>
        <v>11:48:30</v>
      </c>
      <c r="AW15" s="72" t="str">
        <f aca="false">TEXT((($B$11-INT($B$11))*24*60*60-$B$9*670/$F15)/(24*60*60),"t:mm:ss")</f>
        <v>12:11:27</v>
      </c>
      <c r="AY15" s="71" t="n">
        <v>1.256</v>
      </c>
      <c r="AZ15" s="72" t="str">
        <f aca="false">TEXT((($B$11-INT($B$11))*24*60*60-$B$9*1118/$F15)/(24*60*60),"t:mm:ss")</f>
        <v>10:38:49</v>
      </c>
      <c r="BA15" s="72" t="str">
        <f aca="false">TEXT((($B$11-INT($B$11))*24*60*60-$B$9*781/$F15)/(24*60*60),"t:mm:ss")</f>
        <v>11:48:30</v>
      </c>
      <c r="BB15" s="72" t="str">
        <f aca="false">TEXT((($B$11-INT($B$11))*24*60*60-$B$9*670/$F15)/(24*60*60),"t:mm:ss")</f>
        <v>12:11:27</v>
      </c>
      <c r="BD15" s="71" t="n">
        <v>1.306</v>
      </c>
      <c r="BE15" s="72" t="str">
        <f aca="false">TEXT((($B$11-INT($B$11))*24*60*60-$B$9*1118/$F15)/(24*60*60),"t:mm:ss")</f>
        <v>10:38:49</v>
      </c>
      <c r="BF15" s="72" t="str">
        <f aca="false">TEXT((($B$11-INT($B$11))*24*60*60-$B$9*781/$F15)/(24*60*60),"t:mm:ss")</f>
        <v>11:48:30</v>
      </c>
      <c r="BG15" s="72" t="str">
        <f aca="false">TEXT((($B$11-INT($B$11))*24*60*60-$B$9*670/$F15)/(24*60*60),"t:mm:ss")</f>
        <v>12:11:27</v>
      </c>
      <c r="BI15" s="71" t="n">
        <v>1.356</v>
      </c>
      <c r="BJ15" s="72" t="str">
        <f aca="false">TEXT((($B$11-INT($B$11))*24*60*60-$B$9*1118/$F15)/(24*60*60),"t:mm:ss")</f>
        <v>10:38:49</v>
      </c>
      <c r="BK15" s="72" t="str">
        <f aca="false">TEXT((($B$11-INT($B$11))*24*60*60-$B$9*781/$F15)/(24*60*60),"t:mm:ss")</f>
        <v>11:48:30</v>
      </c>
      <c r="BL15" s="72" t="str">
        <f aca="false">TEXT((($B$11-INT($B$11))*24*60*60-$B$9*670/$F15)/(24*60*60),"t:mm:ss")</f>
        <v>12:11:27</v>
      </c>
      <c r="BN15" s="71" t="n">
        <v>1.406</v>
      </c>
      <c r="BO15" s="72" t="str">
        <f aca="false">TEXT((($B$11-INT($B$11))*24*60*60-$B$9*1118/$F15)/(24*60*60),"t:mm:ss")</f>
        <v>10:38:49</v>
      </c>
      <c r="BP15" s="72" t="str">
        <f aca="false">TEXT((($B$11-INT($B$11))*24*60*60-$B$9*781/$F15)/(24*60*60),"t:mm:ss")</f>
        <v>11:48:30</v>
      </c>
      <c r="BQ15" s="72" t="str">
        <f aca="false">TEXT((($B$11-INT($B$11))*24*60*60-$B$9*670/$F15)/(24*60*60),"t:mm:ss")</f>
        <v>12:11:27</v>
      </c>
      <c r="BS15" s="71" t="n">
        <v>1.456</v>
      </c>
      <c r="BT15" s="72" t="str">
        <f aca="false">TEXT((($B$11-INT($B$11))*24*60*60-$B$9*1118/$F15)/(24*60*60),"t:mm:ss")</f>
        <v>10:38:49</v>
      </c>
      <c r="BU15" s="72" t="str">
        <f aca="false">TEXT((($B$11-INT($B$11))*24*60*60-$B$9*781/$F15)/(24*60*60),"t:mm:ss")</f>
        <v>11:48:30</v>
      </c>
      <c r="BV15" s="72" t="str">
        <f aca="false">TEXT((($B$11-INT($B$11))*24*60*60-$B$9*670/$F15)/(24*60*60),"t:mm:ss")</f>
        <v>12:11:27</v>
      </c>
    </row>
    <row r="16" customFormat="false" ht="15" hidden="false" customHeight="false" outlineLevel="0" collapsed="false">
      <c r="A16" s="0" t="s">
        <v>86</v>
      </c>
      <c r="B16" s="74" t="str">
        <f aca="false">TEXT((($B$11-INT($B$11))*24*60*60-$B$9*$B$12)/(24*60*60),"t:mm:ss")</f>
        <v>12:19:50</v>
      </c>
      <c r="F16" s="71" t="n">
        <v>0.807</v>
      </c>
      <c r="G16" s="72" t="str">
        <f aca="false">TEXT((($B$11-INT($B$11))*24*60*60-$B$9*1118/$F16)/(24*60*60),"t:mm:ss")</f>
        <v>10:39:06</v>
      </c>
      <c r="H16" s="72" t="str">
        <f aca="false">TEXT((($B$11-INT($B$11))*24*60*60-$B$9*781/$F16)/(24*60*60),"t:mm:ss")</f>
        <v>11:48:42</v>
      </c>
      <c r="I16" s="72" t="str">
        <f aca="false">TEXT((($B$11-INT($B$11))*24*60*60-$B$9*670/$F16)/(24*60*60),"t:mm:ss")</f>
        <v>12:11:38</v>
      </c>
      <c r="K16" s="71" t="n">
        <v>0.857</v>
      </c>
      <c r="L16" s="72" t="str">
        <f aca="false">TEXT((($B$11-INT($B$11))*24*60*60-$B$9*1118/$F16)/(24*60*60),"t:mm:ss")</f>
        <v>10:39:06</v>
      </c>
      <c r="M16" s="72" t="str">
        <f aca="false">TEXT((($B$11-INT($B$11))*24*60*60-$B$9*781/$F16)/(24*60*60),"t:mm:ss")</f>
        <v>11:48:42</v>
      </c>
      <c r="N16" s="72" t="str">
        <f aca="false">TEXT((($B$11-INT($B$11))*24*60*60-$B$9*670/$F16)/(24*60*60),"t:mm:ss")</f>
        <v>12:11:38</v>
      </c>
      <c r="P16" s="71" t="n">
        <v>0.907</v>
      </c>
      <c r="Q16" s="72" t="str">
        <f aca="false">TEXT((($B$11-INT($B$11))*24*60*60-$B$9*1118/$F16)/(24*60*60),"t:mm:ss")</f>
        <v>10:39:06</v>
      </c>
      <c r="R16" s="72" t="str">
        <f aca="false">TEXT((($B$11-INT($B$11))*24*60*60-$B$9*781/$F16)/(24*60*60),"t:mm:ss")</f>
        <v>11:48:42</v>
      </c>
      <c r="S16" s="72" t="str">
        <f aca="false">TEXT((($B$11-INT($B$11))*24*60*60-$B$9*670/$F16)/(24*60*60),"t:mm:ss")</f>
        <v>12:11:38</v>
      </c>
      <c r="U16" s="71" t="n">
        <v>0.957</v>
      </c>
      <c r="V16" s="72" t="str">
        <f aca="false">TEXT((($B$11-INT($B$11))*24*60*60-$B$9*1118/$F16)/(24*60*60),"t:mm:ss")</f>
        <v>10:39:06</v>
      </c>
      <c r="W16" s="72" t="str">
        <f aca="false">TEXT((($B$11-INT($B$11))*24*60*60-$B$9*781/$F16)/(24*60*60),"t:mm:ss")</f>
        <v>11:48:42</v>
      </c>
      <c r="X16" s="72" t="str">
        <f aca="false">TEXT((($B$11-INT($B$11))*24*60*60-$B$9*670/$F16)/(24*60*60),"t:mm:ss")</f>
        <v>12:11:38</v>
      </c>
      <c r="Z16" s="71" t="n">
        <v>1.007</v>
      </c>
      <c r="AA16" s="72" t="str">
        <f aca="false">TEXT((($B$11-INT($B$11))*24*60*60-$B$9*1118/$F16)/(24*60*60),"t:mm:ss")</f>
        <v>10:39:06</v>
      </c>
      <c r="AB16" s="72" t="str">
        <f aca="false">TEXT((($B$11-INT($B$11))*24*60*60-$B$9*781/$F16)/(24*60*60),"t:mm:ss")</f>
        <v>11:48:42</v>
      </c>
      <c r="AC16" s="72" t="str">
        <f aca="false">TEXT((($B$11-INT($B$11))*24*60*60-$B$9*670/$F16)/(24*60*60),"t:mm:ss")</f>
        <v>12:11:38</v>
      </c>
      <c r="AE16" s="71" t="n">
        <v>1.057</v>
      </c>
      <c r="AF16" s="72" t="str">
        <f aca="false">TEXT((($B$11-INT($B$11))*24*60*60-$B$9*1118/$F16)/(24*60*60),"t:mm:ss")</f>
        <v>10:39:06</v>
      </c>
      <c r="AG16" s="72" t="str">
        <f aca="false">TEXT((($B$11-INT($B$11))*24*60*60-$B$9*781/$F16)/(24*60*60),"t:mm:ss")</f>
        <v>11:48:42</v>
      </c>
      <c r="AH16" s="72" t="str">
        <f aca="false">TEXT((($B$11-INT($B$11))*24*60*60-$B$9*670/$F16)/(24*60*60),"t:mm:ss")</f>
        <v>12:11:38</v>
      </c>
      <c r="AJ16" s="71" t="n">
        <v>1.107</v>
      </c>
      <c r="AK16" s="72" t="str">
        <f aca="false">TEXT((($B$11-INT($B$11))*24*60*60-$B$9*1118/$F16)/(24*60*60),"t:mm:ss")</f>
        <v>10:39:06</v>
      </c>
      <c r="AL16" s="72" t="str">
        <f aca="false">TEXT((($B$11-INT($B$11))*24*60*60-$B$9*781/$F16)/(24*60*60),"t:mm:ss")</f>
        <v>11:48:42</v>
      </c>
      <c r="AM16" s="72" t="str">
        <f aca="false">TEXT((($B$11-INT($B$11))*24*60*60-$B$9*670/$F16)/(24*60*60),"t:mm:ss")</f>
        <v>12:11:38</v>
      </c>
      <c r="AO16" s="71" t="n">
        <v>1.157</v>
      </c>
      <c r="AP16" s="72" t="str">
        <f aca="false">TEXT((($B$11-INT($B$11))*24*60*60-$B$9*1118/$F16)/(24*60*60),"t:mm:ss")</f>
        <v>10:39:06</v>
      </c>
      <c r="AQ16" s="72" t="str">
        <f aca="false">TEXT((($B$11-INT($B$11))*24*60*60-$B$9*781/$F16)/(24*60*60),"t:mm:ss")</f>
        <v>11:48:42</v>
      </c>
      <c r="AR16" s="72" t="str">
        <f aca="false">TEXT((($B$11-INT($B$11))*24*60*60-$B$9*670/$F16)/(24*60*60),"t:mm:ss")</f>
        <v>12:11:38</v>
      </c>
      <c r="AT16" s="71" t="n">
        <v>1.207</v>
      </c>
      <c r="AU16" s="72" t="str">
        <f aca="false">TEXT((($B$11-INT($B$11))*24*60*60-$B$9*1118/$F16)/(24*60*60),"t:mm:ss")</f>
        <v>10:39:06</v>
      </c>
      <c r="AV16" s="72" t="str">
        <f aca="false">TEXT((($B$11-INT($B$11))*24*60*60-$B$9*781/$F16)/(24*60*60),"t:mm:ss")</f>
        <v>11:48:42</v>
      </c>
      <c r="AW16" s="72" t="str">
        <f aca="false">TEXT((($B$11-INT($B$11))*24*60*60-$B$9*670/$F16)/(24*60*60),"t:mm:ss")</f>
        <v>12:11:38</v>
      </c>
      <c r="AY16" s="71" t="n">
        <v>1.257</v>
      </c>
      <c r="AZ16" s="72" t="str">
        <f aca="false">TEXT((($B$11-INT($B$11))*24*60*60-$B$9*1118/$F16)/(24*60*60),"t:mm:ss")</f>
        <v>10:39:06</v>
      </c>
      <c r="BA16" s="72" t="str">
        <f aca="false">TEXT((($B$11-INT($B$11))*24*60*60-$B$9*781/$F16)/(24*60*60),"t:mm:ss")</f>
        <v>11:48:42</v>
      </c>
      <c r="BB16" s="72" t="str">
        <f aca="false">TEXT((($B$11-INT($B$11))*24*60*60-$B$9*670/$F16)/(24*60*60),"t:mm:ss")</f>
        <v>12:11:38</v>
      </c>
      <c r="BD16" s="71" t="n">
        <v>1.307</v>
      </c>
      <c r="BE16" s="72" t="str">
        <f aca="false">TEXT((($B$11-INT($B$11))*24*60*60-$B$9*1118/$F16)/(24*60*60),"t:mm:ss")</f>
        <v>10:39:06</v>
      </c>
      <c r="BF16" s="72" t="str">
        <f aca="false">TEXT((($B$11-INT($B$11))*24*60*60-$B$9*781/$F16)/(24*60*60),"t:mm:ss")</f>
        <v>11:48:42</v>
      </c>
      <c r="BG16" s="72" t="str">
        <f aca="false">TEXT((($B$11-INT($B$11))*24*60*60-$B$9*670/$F16)/(24*60*60),"t:mm:ss")</f>
        <v>12:11:38</v>
      </c>
      <c r="BI16" s="71" t="n">
        <v>1.357</v>
      </c>
      <c r="BJ16" s="72" t="str">
        <f aca="false">TEXT((($B$11-INT($B$11))*24*60*60-$B$9*1118/$F16)/(24*60*60),"t:mm:ss")</f>
        <v>10:39:06</v>
      </c>
      <c r="BK16" s="72" t="str">
        <f aca="false">TEXT((($B$11-INT($B$11))*24*60*60-$B$9*781/$F16)/(24*60*60),"t:mm:ss")</f>
        <v>11:48:42</v>
      </c>
      <c r="BL16" s="72" t="str">
        <f aca="false">TEXT((($B$11-INT($B$11))*24*60*60-$B$9*670/$F16)/(24*60*60),"t:mm:ss")</f>
        <v>12:11:38</v>
      </c>
      <c r="BN16" s="71" t="n">
        <v>1.407</v>
      </c>
      <c r="BO16" s="72" t="str">
        <f aca="false">TEXT((($B$11-INT($B$11))*24*60*60-$B$9*1118/$F16)/(24*60*60),"t:mm:ss")</f>
        <v>10:39:06</v>
      </c>
      <c r="BP16" s="72" t="str">
        <f aca="false">TEXT((($B$11-INT($B$11))*24*60*60-$B$9*781/$F16)/(24*60*60),"t:mm:ss")</f>
        <v>11:48:42</v>
      </c>
      <c r="BQ16" s="72" t="str">
        <f aca="false">TEXT((($B$11-INT($B$11))*24*60*60-$B$9*670/$F16)/(24*60*60),"t:mm:ss")</f>
        <v>12:11:38</v>
      </c>
      <c r="BS16" s="71" t="n">
        <v>1.457</v>
      </c>
      <c r="BT16" s="72" t="str">
        <f aca="false">TEXT((($B$11-INT($B$11))*24*60*60-$B$9*1118/$F16)/(24*60*60),"t:mm:ss")</f>
        <v>10:39:06</v>
      </c>
      <c r="BU16" s="72" t="str">
        <f aca="false">TEXT((($B$11-INT($B$11))*24*60*60-$B$9*781/$F16)/(24*60*60),"t:mm:ss")</f>
        <v>11:48:42</v>
      </c>
      <c r="BV16" s="72" t="str">
        <f aca="false">TEXT((($B$11-INT($B$11))*24*60*60-$B$9*670/$F16)/(24*60*60),"t:mm:ss")</f>
        <v>12:11:38</v>
      </c>
    </row>
    <row r="17" customFormat="false" ht="15" hidden="false" customHeight="false" outlineLevel="0" collapsed="false">
      <c r="A17" s="0" t="s">
        <v>87</v>
      </c>
      <c r="F17" s="71" t="n">
        <v>0.808</v>
      </c>
      <c r="G17" s="72" t="str">
        <f aca="false">TEXT((($B$11-INT($B$11))*24*60*60-$B$9*1118/$F17)/(24*60*60),"t:mm:ss")</f>
        <v>10:39:23</v>
      </c>
      <c r="H17" s="72" t="str">
        <f aca="false">TEXT((($B$11-INT($B$11))*24*60*60-$B$9*781/$F17)/(24*60*60),"t:mm:ss")</f>
        <v>11:48:54</v>
      </c>
      <c r="I17" s="72" t="str">
        <f aca="false">TEXT((($B$11-INT($B$11))*24*60*60-$B$9*670/$F17)/(24*60*60),"t:mm:ss")</f>
        <v>12:11:48</v>
      </c>
      <c r="K17" s="71" t="n">
        <v>0.858</v>
      </c>
      <c r="L17" s="72" t="str">
        <f aca="false">TEXT((($B$11-INT($B$11))*24*60*60-$B$9*1118/$F17)/(24*60*60),"t:mm:ss")</f>
        <v>10:39:23</v>
      </c>
      <c r="M17" s="72" t="str">
        <f aca="false">TEXT((($B$11-INT($B$11))*24*60*60-$B$9*781/$F17)/(24*60*60),"t:mm:ss")</f>
        <v>11:48:54</v>
      </c>
      <c r="N17" s="72" t="str">
        <f aca="false">TEXT((($B$11-INT($B$11))*24*60*60-$B$9*670/$F17)/(24*60*60),"t:mm:ss")</f>
        <v>12:11:48</v>
      </c>
      <c r="P17" s="71" t="n">
        <v>0.908</v>
      </c>
      <c r="Q17" s="72" t="str">
        <f aca="false">TEXT((($B$11-INT($B$11))*24*60*60-$B$9*1118/$F17)/(24*60*60),"t:mm:ss")</f>
        <v>10:39:23</v>
      </c>
      <c r="R17" s="72" t="str">
        <f aca="false">TEXT((($B$11-INT($B$11))*24*60*60-$B$9*781/$F17)/(24*60*60),"t:mm:ss")</f>
        <v>11:48:54</v>
      </c>
      <c r="S17" s="72" t="str">
        <f aca="false">TEXT((($B$11-INT($B$11))*24*60*60-$B$9*670/$F17)/(24*60*60),"t:mm:ss")</f>
        <v>12:11:48</v>
      </c>
      <c r="U17" s="71" t="n">
        <v>0.958</v>
      </c>
      <c r="V17" s="72" t="str">
        <f aca="false">TEXT((($B$11-INT($B$11))*24*60*60-$B$9*1118/$F17)/(24*60*60),"t:mm:ss")</f>
        <v>10:39:23</v>
      </c>
      <c r="W17" s="72" t="str">
        <f aca="false">TEXT((($B$11-INT($B$11))*24*60*60-$B$9*781/$F17)/(24*60*60),"t:mm:ss")</f>
        <v>11:48:54</v>
      </c>
      <c r="X17" s="72" t="str">
        <f aca="false">TEXT((($B$11-INT($B$11))*24*60*60-$B$9*670/$F17)/(24*60*60),"t:mm:ss")</f>
        <v>12:11:48</v>
      </c>
      <c r="Z17" s="71" t="n">
        <v>1.008</v>
      </c>
      <c r="AA17" s="72" t="str">
        <f aca="false">TEXT((($B$11-INT($B$11))*24*60*60-$B$9*1118/$F17)/(24*60*60),"t:mm:ss")</f>
        <v>10:39:23</v>
      </c>
      <c r="AB17" s="72" t="str">
        <f aca="false">TEXT((($B$11-INT($B$11))*24*60*60-$B$9*781/$F17)/(24*60*60),"t:mm:ss")</f>
        <v>11:48:54</v>
      </c>
      <c r="AC17" s="72" t="str">
        <f aca="false">TEXT((($B$11-INT($B$11))*24*60*60-$B$9*670/$F17)/(24*60*60),"t:mm:ss")</f>
        <v>12:11:48</v>
      </c>
      <c r="AE17" s="71" t="n">
        <v>1.058</v>
      </c>
      <c r="AF17" s="72" t="str">
        <f aca="false">TEXT((($B$11-INT($B$11))*24*60*60-$B$9*1118/$F17)/(24*60*60),"t:mm:ss")</f>
        <v>10:39:23</v>
      </c>
      <c r="AG17" s="72" t="str">
        <f aca="false">TEXT((($B$11-INT($B$11))*24*60*60-$B$9*781/$F17)/(24*60*60),"t:mm:ss")</f>
        <v>11:48:54</v>
      </c>
      <c r="AH17" s="72" t="str">
        <f aca="false">TEXT((($B$11-INT($B$11))*24*60*60-$B$9*670/$F17)/(24*60*60),"t:mm:ss")</f>
        <v>12:11:48</v>
      </c>
      <c r="AJ17" s="71" t="n">
        <v>1.108</v>
      </c>
      <c r="AK17" s="72" t="str">
        <f aca="false">TEXT((($B$11-INT($B$11))*24*60*60-$B$9*1118/$F17)/(24*60*60),"t:mm:ss")</f>
        <v>10:39:23</v>
      </c>
      <c r="AL17" s="72" t="str">
        <f aca="false">TEXT((($B$11-INT($B$11))*24*60*60-$B$9*781/$F17)/(24*60*60),"t:mm:ss")</f>
        <v>11:48:54</v>
      </c>
      <c r="AM17" s="72" t="str">
        <f aca="false">TEXT((($B$11-INT($B$11))*24*60*60-$B$9*670/$F17)/(24*60*60),"t:mm:ss")</f>
        <v>12:11:48</v>
      </c>
      <c r="AO17" s="71" t="n">
        <v>1.158</v>
      </c>
      <c r="AP17" s="72" t="str">
        <f aca="false">TEXT((($B$11-INT($B$11))*24*60*60-$B$9*1118/$F17)/(24*60*60),"t:mm:ss")</f>
        <v>10:39:23</v>
      </c>
      <c r="AQ17" s="72" t="str">
        <f aca="false">TEXT((($B$11-INT($B$11))*24*60*60-$B$9*781/$F17)/(24*60*60),"t:mm:ss")</f>
        <v>11:48:54</v>
      </c>
      <c r="AR17" s="72" t="str">
        <f aca="false">TEXT((($B$11-INT($B$11))*24*60*60-$B$9*670/$F17)/(24*60*60),"t:mm:ss")</f>
        <v>12:11:48</v>
      </c>
      <c r="AT17" s="71" t="n">
        <v>1.208</v>
      </c>
      <c r="AU17" s="72" t="str">
        <f aca="false">TEXT((($B$11-INT($B$11))*24*60*60-$B$9*1118/$F17)/(24*60*60),"t:mm:ss")</f>
        <v>10:39:23</v>
      </c>
      <c r="AV17" s="72" t="str">
        <f aca="false">TEXT((($B$11-INT($B$11))*24*60*60-$B$9*781/$F17)/(24*60*60),"t:mm:ss")</f>
        <v>11:48:54</v>
      </c>
      <c r="AW17" s="72" t="str">
        <f aca="false">TEXT((($B$11-INT($B$11))*24*60*60-$B$9*670/$F17)/(24*60*60),"t:mm:ss")</f>
        <v>12:11:48</v>
      </c>
      <c r="AY17" s="71" t="n">
        <v>1.258</v>
      </c>
      <c r="AZ17" s="72" t="str">
        <f aca="false">TEXT((($B$11-INT($B$11))*24*60*60-$B$9*1118/$F17)/(24*60*60),"t:mm:ss")</f>
        <v>10:39:23</v>
      </c>
      <c r="BA17" s="72" t="str">
        <f aca="false">TEXT((($B$11-INT($B$11))*24*60*60-$B$9*781/$F17)/(24*60*60),"t:mm:ss")</f>
        <v>11:48:54</v>
      </c>
      <c r="BB17" s="72" t="str">
        <f aca="false">TEXT((($B$11-INT($B$11))*24*60*60-$B$9*670/$F17)/(24*60*60),"t:mm:ss")</f>
        <v>12:11:48</v>
      </c>
      <c r="BD17" s="71" t="n">
        <v>1.308</v>
      </c>
      <c r="BE17" s="72" t="str">
        <f aca="false">TEXT((($B$11-INT($B$11))*24*60*60-$B$9*1118/$F17)/(24*60*60),"t:mm:ss")</f>
        <v>10:39:23</v>
      </c>
      <c r="BF17" s="72" t="str">
        <f aca="false">TEXT((($B$11-INT($B$11))*24*60*60-$B$9*781/$F17)/(24*60*60),"t:mm:ss")</f>
        <v>11:48:54</v>
      </c>
      <c r="BG17" s="72" t="str">
        <f aca="false">TEXT((($B$11-INT($B$11))*24*60*60-$B$9*670/$F17)/(24*60*60),"t:mm:ss")</f>
        <v>12:11:48</v>
      </c>
      <c r="BI17" s="71" t="n">
        <v>1.358</v>
      </c>
      <c r="BJ17" s="72" t="str">
        <f aca="false">TEXT((($B$11-INT($B$11))*24*60*60-$B$9*1118/$F17)/(24*60*60),"t:mm:ss")</f>
        <v>10:39:23</v>
      </c>
      <c r="BK17" s="72" t="str">
        <f aca="false">TEXT((($B$11-INT($B$11))*24*60*60-$B$9*781/$F17)/(24*60*60),"t:mm:ss")</f>
        <v>11:48:54</v>
      </c>
      <c r="BL17" s="72" t="str">
        <f aca="false">TEXT((($B$11-INT($B$11))*24*60*60-$B$9*670/$F17)/(24*60*60),"t:mm:ss")</f>
        <v>12:11:48</v>
      </c>
      <c r="BN17" s="71" t="n">
        <v>1.408</v>
      </c>
      <c r="BO17" s="72" t="str">
        <f aca="false">TEXT((($B$11-INT($B$11))*24*60*60-$B$9*1118/$F17)/(24*60*60),"t:mm:ss")</f>
        <v>10:39:23</v>
      </c>
      <c r="BP17" s="72" t="str">
        <f aca="false">TEXT((($B$11-INT($B$11))*24*60*60-$B$9*781/$F17)/(24*60*60),"t:mm:ss")</f>
        <v>11:48:54</v>
      </c>
      <c r="BQ17" s="72" t="str">
        <f aca="false">TEXT((($B$11-INT($B$11))*24*60*60-$B$9*670/$F17)/(24*60*60),"t:mm:ss")</f>
        <v>12:11:48</v>
      </c>
      <c r="BS17" s="71" t="n">
        <v>1.458</v>
      </c>
      <c r="BT17" s="72" t="str">
        <f aca="false">TEXT((($B$11-INT($B$11))*24*60*60-$B$9*1118/$F17)/(24*60*60),"t:mm:ss")</f>
        <v>10:39:23</v>
      </c>
      <c r="BU17" s="72" t="str">
        <f aca="false">TEXT((($B$11-INT($B$11))*24*60*60-$B$9*781/$F17)/(24*60*60),"t:mm:ss")</f>
        <v>11:48:54</v>
      </c>
      <c r="BV17" s="72" t="str">
        <f aca="false">TEXT((($B$11-INT($B$11))*24*60*60-$B$9*670/$F17)/(24*60*60),"t:mm:ss")</f>
        <v>12:11:48</v>
      </c>
    </row>
    <row r="18" customFormat="false" ht="15" hidden="false" customHeight="false" outlineLevel="0" collapsed="false">
      <c r="F18" s="71" t="n">
        <v>0.809</v>
      </c>
      <c r="G18" s="72" t="str">
        <f aca="false">TEXT((($B$11-INT($B$11))*24*60*60-$B$9*1118/$F18)/(24*60*60),"t:mm:ss")</f>
        <v>10:39:40</v>
      </c>
      <c r="H18" s="72" t="str">
        <f aca="false">TEXT((($B$11-INT($B$11))*24*60*60-$B$9*781/$F18)/(24*60*60),"t:mm:ss")</f>
        <v>11:49:06</v>
      </c>
      <c r="I18" s="72" t="str">
        <f aca="false">TEXT((($B$11-INT($B$11))*24*60*60-$B$9*670/$F18)/(24*60*60),"t:mm:ss")</f>
        <v>12:11:58</v>
      </c>
      <c r="K18" s="71" t="n">
        <v>0.859</v>
      </c>
      <c r="L18" s="72" t="str">
        <f aca="false">TEXT((($B$11-INT($B$11))*24*60*60-$B$9*1118/$F18)/(24*60*60),"t:mm:ss")</f>
        <v>10:39:40</v>
      </c>
      <c r="M18" s="72" t="str">
        <f aca="false">TEXT((($B$11-INT($B$11))*24*60*60-$B$9*781/$F18)/(24*60*60),"t:mm:ss")</f>
        <v>11:49:06</v>
      </c>
      <c r="N18" s="72" t="str">
        <f aca="false">TEXT((($B$11-INT($B$11))*24*60*60-$B$9*670/$F18)/(24*60*60),"t:mm:ss")</f>
        <v>12:11:58</v>
      </c>
      <c r="P18" s="71" t="n">
        <v>0.909</v>
      </c>
      <c r="Q18" s="72" t="str">
        <f aca="false">TEXT((($B$11-INT($B$11))*24*60*60-$B$9*1118/$F18)/(24*60*60),"t:mm:ss")</f>
        <v>10:39:40</v>
      </c>
      <c r="R18" s="72" t="str">
        <f aca="false">TEXT((($B$11-INT($B$11))*24*60*60-$B$9*781/$F18)/(24*60*60),"t:mm:ss")</f>
        <v>11:49:06</v>
      </c>
      <c r="S18" s="72" t="str">
        <f aca="false">TEXT((($B$11-INT($B$11))*24*60*60-$B$9*670/$F18)/(24*60*60),"t:mm:ss")</f>
        <v>12:11:58</v>
      </c>
      <c r="U18" s="71" t="n">
        <v>0.959</v>
      </c>
      <c r="V18" s="72" t="str">
        <f aca="false">TEXT((($B$11-INT($B$11))*24*60*60-$B$9*1118/$F18)/(24*60*60),"t:mm:ss")</f>
        <v>10:39:40</v>
      </c>
      <c r="W18" s="72" t="str">
        <f aca="false">TEXT((($B$11-INT($B$11))*24*60*60-$B$9*781/$F18)/(24*60*60),"t:mm:ss")</f>
        <v>11:49:06</v>
      </c>
      <c r="X18" s="72" t="str">
        <f aca="false">TEXT((($B$11-INT($B$11))*24*60*60-$B$9*670/$F18)/(24*60*60),"t:mm:ss")</f>
        <v>12:11:58</v>
      </c>
      <c r="Z18" s="71" t="n">
        <v>1.009</v>
      </c>
      <c r="AA18" s="72" t="str">
        <f aca="false">TEXT((($B$11-INT($B$11))*24*60*60-$B$9*1118/$F18)/(24*60*60),"t:mm:ss")</f>
        <v>10:39:40</v>
      </c>
      <c r="AB18" s="72" t="str">
        <f aca="false">TEXT((($B$11-INT($B$11))*24*60*60-$B$9*781/$F18)/(24*60*60),"t:mm:ss")</f>
        <v>11:49:06</v>
      </c>
      <c r="AC18" s="72" t="str">
        <f aca="false">TEXT((($B$11-INT($B$11))*24*60*60-$B$9*670/$F18)/(24*60*60),"t:mm:ss")</f>
        <v>12:11:58</v>
      </c>
      <c r="AE18" s="71" t="n">
        <v>1.059</v>
      </c>
      <c r="AF18" s="72" t="str">
        <f aca="false">TEXT((($B$11-INT($B$11))*24*60*60-$B$9*1118/$F18)/(24*60*60),"t:mm:ss")</f>
        <v>10:39:40</v>
      </c>
      <c r="AG18" s="72" t="str">
        <f aca="false">TEXT((($B$11-INT($B$11))*24*60*60-$B$9*781/$F18)/(24*60*60),"t:mm:ss")</f>
        <v>11:49:06</v>
      </c>
      <c r="AH18" s="72" t="str">
        <f aca="false">TEXT((($B$11-INT($B$11))*24*60*60-$B$9*670/$F18)/(24*60*60),"t:mm:ss")</f>
        <v>12:11:58</v>
      </c>
      <c r="AJ18" s="71" t="n">
        <v>1.109</v>
      </c>
      <c r="AK18" s="72" t="str">
        <f aca="false">TEXT((($B$11-INT($B$11))*24*60*60-$B$9*1118/$F18)/(24*60*60),"t:mm:ss")</f>
        <v>10:39:40</v>
      </c>
      <c r="AL18" s="72" t="str">
        <f aca="false">TEXT((($B$11-INT($B$11))*24*60*60-$B$9*781/$F18)/(24*60*60),"t:mm:ss")</f>
        <v>11:49:06</v>
      </c>
      <c r="AM18" s="72" t="str">
        <f aca="false">TEXT((($B$11-INT($B$11))*24*60*60-$B$9*670/$F18)/(24*60*60),"t:mm:ss")</f>
        <v>12:11:58</v>
      </c>
      <c r="AO18" s="71" t="n">
        <v>1.159</v>
      </c>
      <c r="AP18" s="72" t="str">
        <f aca="false">TEXT((($B$11-INT($B$11))*24*60*60-$B$9*1118/$F18)/(24*60*60),"t:mm:ss")</f>
        <v>10:39:40</v>
      </c>
      <c r="AQ18" s="72" t="str">
        <f aca="false">TEXT((($B$11-INT($B$11))*24*60*60-$B$9*781/$F18)/(24*60*60),"t:mm:ss")</f>
        <v>11:49:06</v>
      </c>
      <c r="AR18" s="72" t="str">
        <f aca="false">TEXT((($B$11-INT($B$11))*24*60*60-$B$9*670/$F18)/(24*60*60),"t:mm:ss")</f>
        <v>12:11:58</v>
      </c>
      <c r="AT18" s="71" t="n">
        <v>1.209</v>
      </c>
      <c r="AU18" s="72" t="str">
        <f aca="false">TEXT((($B$11-INT($B$11))*24*60*60-$B$9*1118/$F18)/(24*60*60),"t:mm:ss")</f>
        <v>10:39:40</v>
      </c>
      <c r="AV18" s="72" t="str">
        <f aca="false">TEXT((($B$11-INT($B$11))*24*60*60-$B$9*781/$F18)/(24*60*60),"t:mm:ss")</f>
        <v>11:49:06</v>
      </c>
      <c r="AW18" s="72" t="str">
        <f aca="false">TEXT((($B$11-INT($B$11))*24*60*60-$B$9*670/$F18)/(24*60*60),"t:mm:ss")</f>
        <v>12:11:58</v>
      </c>
      <c r="AY18" s="71" t="n">
        <v>1.259</v>
      </c>
      <c r="AZ18" s="72" t="str">
        <f aca="false">TEXT((($B$11-INT($B$11))*24*60*60-$B$9*1118/$F18)/(24*60*60),"t:mm:ss")</f>
        <v>10:39:40</v>
      </c>
      <c r="BA18" s="72" t="str">
        <f aca="false">TEXT((($B$11-INT($B$11))*24*60*60-$B$9*781/$F18)/(24*60*60),"t:mm:ss")</f>
        <v>11:49:06</v>
      </c>
      <c r="BB18" s="72" t="str">
        <f aca="false">TEXT((($B$11-INT($B$11))*24*60*60-$B$9*670/$F18)/(24*60*60),"t:mm:ss")</f>
        <v>12:11:58</v>
      </c>
      <c r="BD18" s="71" t="n">
        <v>1.309</v>
      </c>
      <c r="BE18" s="72" t="str">
        <f aca="false">TEXT((($B$11-INT($B$11))*24*60*60-$B$9*1118/$F18)/(24*60*60),"t:mm:ss")</f>
        <v>10:39:40</v>
      </c>
      <c r="BF18" s="72" t="str">
        <f aca="false">TEXT((($B$11-INT($B$11))*24*60*60-$B$9*781/$F18)/(24*60*60),"t:mm:ss")</f>
        <v>11:49:06</v>
      </c>
      <c r="BG18" s="72" t="str">
        <f aca="false">TEXT((($B$11-INT($B$11))*24*60*60-$B$9*670/$F18)/(24*60*60),"t:mm:ss")</f>
        <v>12:11:58</v>
      </c>
      <c r="BI18" s="71" t="n">
        <v>1.359</v>
      </c>
      <c r="BJ18" s="72" t="str">
        <f aca="false">TEXT((($B$11-INT($B$11))*24*60*60-$B$9*1118/$F18)/(24*60*60),"t:mm:ss")</f>
        <v>10:39:40</v>
      </c>
      <c r="BK18" s="72" t="str">
        <f aca="false">TEXT((($B$11-INT($B$11))*24*60*60-$B$9*781/$F18)/(24*60*60),"t:mm:ss")</f>
        <v>11:49:06</v>
      </c>
      <c r="BL18" s="72" t="str">
        <f aca="false">TEXT((($B$11-INT($B$11))*24*60*60-$B$9*670/$F18)/(24*60*60),"t:mm:ss")</f>
        <v>12:11:58</v>
      </c>
      <c r="BN18" s="71" t="n">
        <v>1.409</v>
      </c>
      <c r="BO18" s="72" t="str">
        <f aca="false">TEXT((($B$11-INT($B$11))*24*60*60-$B$9*1118/$F18)/(24*60*60),"t:mm:ss")</f>
        <v>10:39:40</v>
      </c>
      <c r="BP18" s="72" t="str">
        <f aca="false">TEXT((($B$11-INT($B$11))*24*60*60-$B$9*781/$F18)/(24*60*60),"t:mm:ss")</f>
        <v>11:49:06</v>
      </c>
      <c r="BQ18" s="72" t="str">
        <f aca="false">TEXT((($B$11-INT($B$11))*24*60*60-$B$9*670/$F18)/(24*60*60),"t:mm:ss")</f>
        <v>12:11:58</v>
      </c>
      <c r="BS18" s="71" t="n">
        <v>1.459</v>
      </c>
      <c r="BT18" s="72" t="str">
        <f aca="false">TEXT((($B$11-INT($B$11))*24*60*60-$B$9*1118/$F18)/(24*60*60),"t:mm:ss")</f>
        <v>10:39:40</v>
      </c>
      <c r="BU18" s="72" t="str">
        <f aca="false">TEXT((($B$11-INT($B$11))*24*60*60-$B$9*781/$F18)/(24*60*60),"t:mm:ss")</f>
        <v>11:49:06</v>
      </c>
      <c r="BV18" s="72" t="str">
        <f aca="false">TEXT((($B$11-INT($B$11))*24*60*60-$B$9*670/$F18)/(24*60*60),"t:mm:ss")</f>
        <v>12:11:58</v>
      </c>
    </row>
    <row r="19" customFormat="false" ht="15" hidden="false" customHeight="false" outlineLevel="0" collapsed="false">
      <c r="F19" s="71" t="n">
        <v>0.81</v>
      </c>
      <c r="G19" s="72" t="str">
        <f aca="false">TEXT((($B$11-INT($B$11))*24*60*60-$B$9*1118/$F19)/(24*60*60),"t:mm:ss")</f>
        <v>10:39:58</v>
      </c>
      <c r="H19" s="72" t="str">
        <f aca="false">TEXT((($B$11-INT($B$11))*24*60*60-$B$9*781/$F19)/(24*60*60),"t:mm:ss")</f>
        <v>11:49:18</v>
      </c>
      <c r="I19" s="72" t="str">
        <f aca="false">TEXT((($B$11-INT($B$11))*24*60*60-$B$9*670/$F19)/(24*60*60),"t:mm:ss")</f>
        <v>12:12:08</v>
      </c>
      <c r="K19" s="71" t="n">
        <v>0.86</v>
      </c>
      <c r="L19" s="72" t="str">
        <f aca="false">TEXT((($B$11-INT($B$11))*24*60*60-$B$9*1118/$F19)/(24*60*60),"t:mm:ss")</f>
        <v>10:39:58</v>
      </c>
      <c r="M19" s="72" t="str">
        <f aca="false">TEXT((($B$11-INT($B$11))*24*60*60-$B$9*781/$F19)/(24*60*60),"t:mm:ss")</f>
        <v>11:49:18</v>
      </c>
      <c r="N19" s="72" t="str">
        <f aca="false">TEXT((($B$11-INT($B$11))*24*60*60-$B$9*670/$F19)/(24*60*60),"t:mm:ss")</f>
        <v>12:12:08</v>
      </c>
      <c r="P19" s="71" t="n">
        <v>0.91</v>
      </c>
      <c r="Q19" s="72" t="str">
        <f aca="false">TEXT((($B$11-INT($B$11))*24*60*60-$B$9*1118/$F19)/(24*60*60),"t:mm:ss")</f>
        <v>10:39:58</v>
      </c>
      <c r="R19" s="72" t="str">
        <f aca="false">TEXT((($B$11-INT($B$11))*24*60*60-$B$9*781/$F19)/(24*60*60),"t:mm:ss")</f>
        <v>11:49:18</v>
      </c>
      <c r="S19" s="72" t="str">
        <f aca="false">TEXT((($B$11-INT($B$11))*24*60*60-$B$9*670/$F19)/(24*60*60),"t:mm:ss")</f>
        <v>12:12:08</v>
      </c>
      <c r="U19" s="71" t="n">
        <v>0.96</v>
      </c>
      <c r="V19" s="72" t="str">
        <f aca="false">TEXT((($B$11-INT($B$11))*24*60*60-$B$9*1118/$F19)/(24*60*60),"t:mm:ss")</f>
        <v>10:39:58</v>
      </c>
      <c r="W19" s="72" t="str">
        <f aca="false">TEXT((($B$11-INT($B$11))*24*60*60-$B$9*781/$F19)/(24*60*60),"t:mm:ss")</f>
        <v>11:49:18</v>
      </c>
      <c r="X19" s="72" t="str">
        <f aca="false">TEXT((($B$11-INT($B$11))*24*60*60-$B$9*670/$F19)/(24*60*60),"t:mm:ss")</f>
        <v>12:12:08</v>
      </c>
      <c r="Z19" s="71" t="n">
        <v>1.01</v>
      </c>
      <c r="AA19" s="72" t="str">
        <f aca="false">TEXT((($B$11-INT($B$11))*24*60*60-$B$9*1118/$F19)/(24*60*60),"t:mm:ss")</f>
        <v>10:39:58</v>
      </c>
      <c r="AB19" s="72" t="str">
        <f aca="false">TEXT((($B$11-INT($B$11))*24*60*60-$B$9*781/$F19)/(24*60*60),"t:mm:ss")</f>
        <v>11:49:18</v>
      </c>
      <c r="AC19" s="72" t="str">
        <f aca="false">TEXT((($B$11-INT($B$11))*24*60*60-$B$9*670/$F19)/(24*60*60),"t:mm:ss")</f>
        <v>12:12:08</v>
      </c>
      <c r="AE19" s="71" t="n">
        <v>1.06</v>
      </c>
      <c r="AF19" s="72" t="str">
        <f aca="false">TEXT((($B$11-INT($B$11))*24*60*60-$B$9*1118/$F19)/(24*60*60),"t:mm:ss")</f>
        <v>10:39:58</v>
      </c>
      <c r="AG19" s="72" t="str">
        <f aca="false">TEXT((($B$11-INT($B$11))*24*60*60-$B$9*781/$F19)/(24*60*60),"t:mm:ss")</f>
        <v>11:49:18</v>
      </c>
      <c r="AH19" s="72" t="str">
        <f aca="false">TEXT((($B$11-INT($B$11))*24*60*60-$B$9*670/$F19)/(24*60*60),"t:mm:ss")</f>
        <v>12:12:08</v>
      </c>
      <c r="AJ19" s="71" t="n">
        <v>1.11</v>
      </c>
      <c r="AK19" s="72" t="str">
        <f aca="false">TEXT((($B$11-INT($B$11))*24*60*60-$B$9*1118/$F19)/(24*60*60),"t:mm:ss")</f>
        <v>10:39:58</v>
      </c>
      <c r="AL19" s="72" t="str">
        <f aca="false">TEXT((($B$11-INT($B$11))*24*60*60-$B$9*781/$F19)/(24*60*60),"t:mm:ss")</f>
        <v>11:49:18</v>
      </c>
      <c r="AM19" s="72" t="str">
        <f aca="false">TEXT((($B$11-INT($B$11))*24*60*60-$B$9*670/$F19)/(24*60*60),"t:mm:ss")</f>
        <v>12:12:08</v>
      </c>
      <c r="AO19" s="71" t="n">
        <v>1.16</v>
      </c>
      <c r="AP19" s="72" t="str">
        <f aca="false">TEXT((($B$11-INT($B$11))*24*60*60-$B$9*1118/$F19)/(24*60*60),"t:mm:ss")</f>
        <v>10:39:58</v>
      </c>
      <c r="AQ19" s="72" t="str">
        <f aca="false">TEXT((($B$11-INT($B$11))*24*60*60-$B$9*781/$F19)/(24*60*60),"t:mm:ss")</f>
        <v>11:49:18</v>
      </c>
      <c r="AR19" s="72" t="str">
        <f aca="false">TEXT((($B$11-INT($B$11))*24*60*60-$B$9*670/$F19)/(24*60*60),"t:mm:ss")</f>
        <v>12:12:08</v>
      </c>
      <c r="AT19" s="71" t="n">
        <v>1.21</v>
      </c>
      <c r="AU19" s="72" t="str">
        <f aca="false">TEXT((($B$11-INT($B$11))*24*60*60-$B$9*1118/$F19)/(24*60*60),"t:mm:ss")</f>
        <v>10:39:58</v>
      </c>
      <c r="AV19" s="72" t="str">
        <f aca="false">TEXT((($B$11-INT($B$11))*24*60*60-$B$9*781/$F19)/(24*60*60),"t:mm:ss")</f>
        <v>11:49:18</v>
      </c>
      <c r="AW19" s="72" t="str">
        <f aca="false">TEXT((($B$11-INT($B$11))*24*60*60-$B$9*670/$F19)/(24*60*60),"t:mm:ss")</f>
        <v>12:12:08</v>
      </c>
      <c r="AY19" s="71" t="n">
        <v>1.26</v>
      </c>
      <c r="AZ19" s="72" t="str">
        <f aca="false">TEXT((($B$11-INT($B$11))*24*60*60-$B$9*1118/$F19)/(24*60*60),"t:mm:ss")</f>
        <v>10:39:58</v>
      </c>
      <c r="BA19" s="72" t="str">
        <f aca="false">TEXT((($B$11-INT($B$11))*24*60*60-$B$9*781/$F19)/(24*60*60),"t:mm:ss")</f>
        <v>11:49:18</v>
      </c>
      <c r="BB19" s="72" t="str">
        <f aca="false">TEXT((($B$11-INT($B$11))*24*60*60-$B$9*670/$F19)/(24*60*60),"t:mm:ss")</f>
        <v>12:12:08</v>
      </c>
      <c r="BD19" s="71" t="n">
        <v>1.31</v>
      </c>
      <c r="BE19" s="72" t="str">
        <f aca="false">TEXT((($B$11-INT($B$11))*24*60*60-$B$9*1118/$F19)/(24*60*60),"t:mm:ss")</f>
        <v>10:39:58</v>
      </c>
      <c r="BF19" s="72" t="str">
        <f aca="false">TEXT((($B$11-INT($B$11))*24*60*60-$B$9*781/$F19)/(24*60*60),"t:mm:ss")</f>
        <v>11:49:18</v>
      </c>
      <c r="BG19" s="72" t="str">
        <f aca="false">TEXT((($B$11-INT($B$11))*24*60*60-$B$9*670/$F19)/(24*60*60),"t:mm:ss")</f>
        <v>12:12:08</v>
      </c>
      <c r="BI19" s="71" t="n">
        <v>1.36</v>
      </c>
      <c r="BJ19" s="72" t="str">
        <f aca="false">TEXT((($B$11-INT($B$11))*24*60*60-$B$9*1118/$F19)/(24*60*60),"t:mm:ss")</f>
        <v>10:39:58</v>
      </c>
      <c r="BK19" s="72" t="str">
        <f aca="false">TEXT((($B$11-INT($B$11))*24*60*60-$B$9*781/$F19)/(24*60*60),"t:mm:ss")</f>
        <v>11:49:18</v>
      </c>
      <c r="BL19" s="72" t="str">
        <f aca="false">TEXT((($B$11-INT($B$11))*24*60*60-$B$9*670/$F19)/(24*60*60),"t:mm:ss")</f>
        <v>12:12:08</v>
      </c>
      <c r="BN19" s="71" t="n">
        <v>1.41</v>
      </c>
      <c r="BO19" s="72" t="str">
        <f aca="false">TEXT((($B$11-INT($B$11))*24*60*60-$B$9*1118/$F19)/(24*60*60),"t:mm:ss")</f>
        <v>10:39:58</v>
      </c>
      <c r="BP19" s="72" t="str">
        <f aca="false">TEXT((($B$11-INT($B$11))*24*60*60-$B$9*781/$F19)/(24*60*60),"t:mm:ss")</f>
        <v>11:49:18</v>
      </c>
      <c r="BQ19" s="72" t="str">
        <f aca="false">TEXT((($B$11-INT($B$11))*24*60*60-$B$9*670/$F19)/(24*60*60),"t:mm:ss")</f>
        <v>12:12:08</v>
      </c>
      <c r="BS19" s="71" t="n">
        <v>1.46</v>
      </c>
      <c r="BT19" s="72" t="str">
        <f aca="false">TEXT((($B$11-INT($B$11))*24*60*60-$B$9*1118/$F19)/(24*60*60),"t:mm:ss")</f>
        <v>10:39:58</v>
      </c>
      <c r="BU19" s="72" t="str">
        <f aca="false">TEXT((($B$11-INT($B$11))*24*60*60-$B$9*781/$F19)/(24*60*60),"t:mm:ss")</f>
        <v>11:49:18</v>
      </c>
      <c r="BV19" s="72" t="str">
        <f aca="false">TEXT((($B$11-INT($B$11))*24*60*60-$B$9*670/$F19)/(24*60*60),"t:mm:ss")</f>
        <v>12:12:08</v>
      </c>
    </row>
    <row r="20" customFormat="false" ht="15" hidden="false" customHeight="false" outlineLevel="0" collapsed="false">
      <c r="F20" s="71" t="n">
        <v>0.811</v>
      </c>
      <c r="G20" s="72" t="str">
        <f aca="false">TEXT((($B$11-INT($B$11))*24*60*60-$B$9*1118/$F20)/(24*60*60),"t:mm:ss")</f>
        <v>10:40:15</v>
      </c>
      <c r="H20" s="72" t="str">
        <f aca="false">TEXT((($B$11-INT($B$11))*24*60*60-$B$9*781/$F20)/(24*60*60),"t:mm:ss")</f>
        <v>11:49:30</v>
      </c>
      <c r="I20" s="72" t="str">
        <f aca="false">TEXT((($B$11-INT($B$11))*24*60*60-$B$9*670/$F20)/(24*60*60),"t:mm:ss")</f>
        <v>12:12:19</v>
      </c>
      <c r="K20" s="71" t="n">
        <v>0.861</v>
      </c>
      <c r="L20" s="72" t="str">
        <f aca="false">TEXT((($B$11-INT($B$11))*24*60*60-$B$9*1118/$F20)/(24*60*60),"t:mm:ss")</f>
        <v>10:40:15</v>
      </c>
      <c r="M20" s="72" t="str">
        <f aca="false">TEXT((($B$11-INT($B$11))*24*60*60-$B$9*781/$F20)/(24*60*60),"t:mm:ss")</f>
        <v>11:49:30</v>
      </c>
      <c r="N20" s="72" t="str">
        <f aca="false">TEXT((($B$11-INT($B$11))*24*60*60-$B$9*670/$F20)/(24*60*60),"t:mm:ss")</f>
        <v>12:12:19</v>
      </c>
      <c r="P20" s="71" t="n">
        <v>0.911</v>
      </c>
      <c r="Q20" s="72" t="str">
        <f aca="false">TEXT((($B$11-INT($B$11))*24*60*60-$B$9*1118/$F20)/(24*60*60),"t:mm:ss")</f>
        <v>10:40:15</v>
      </c>
      <c r="R20" s="72" t="str">
        <f aca="false">TEXT((($B$11-INT($B$11))*24*60*60-$B$9*781/$F20)/(24*60*60),"t:mm:ss")</f>
        <v>11:49:30</v>
      </c>
      <c r="S20" s="72" t="str">
        <f aca="false">TEXT((($B$11-INT($B$11))*24*60*60-$B$9*670/$F20)/(24*60*60),"t:mm:ss")</f>
        <v>12:12:19</v>
      </c>
      <c r="U20" s="71" t="n">
        <v>0.961</v>
      </c>
      <c r="V20" s="72" t="str">
        <f aca="false">TEXT((($B$11-INT($B$11))*24*60*60-$B$9*1118/$F20)/(24*60*60),"t:mm:ss")</f>
        <v>10:40:15</v>
      </c>
      <c r="W20" s="72" t="str">
        <f aca="false">TEXT((($B$11-INT($B$11))*24*60*60-$B$9*781/$F20)/(24*60*60),"t:mm:ss")</f>
        <v>11:49:30</v>
      </c>
      <c r="X20" s="72" t="str">
        <f aca="false">TEXT((($B$11-INT($B$11))*24*60*60-$B$9*670/$F20)/(24*60*60),"t:mm:ss")</f>
        <v>12:12:19</v>
      </c>
      <c r="Z20" s="71" t="n">
        <v>1.011</v>
      </c>
      <c r="AA20" s="72" t="str">
        <f aca="false">TEXT((($B$11-INT($B$11))*24*60*60-$B$9*1118/$F20)/(24*60*60),"t:mm:ss")</f>
        <v>10:40:15</v>
      </c>
      <c r="AB20" s="72" t="str">
        <f aca="false">TEXT((($B$11-INT($B$11))*24*60*60-$B$9*781/$F20)/(24*60*60),"t:mm:ss")</f>
        <v>11:49:30</v>
      </c>
      <c r="AC20" s="72" t="str">
        <f aca="false">TEXT((($B$11-INT($B$11))*24*60*60-$B$9*670/$F20)/(24*60*60),"t:mm:ss")</f>
        <v>12:12:19</v>
      </c>
      <c r="AE20" s="71" t="n">
        <v>1.061</v>
      </c>
      <c r="AF20" s="72" t="str">
        <f aca="false">TEXT((($B$11-INT($B$11))*24*60*60-$B$9*1118/$F20)/(24*60*60),"t:mm:ss")</f>
        <v>10:40:15</v>
      </c>
      <c r="AG20" s="72" t="str">
        <f aca="false">TEXT((($B$11-INT($B$11))*24*60*60-$B$9*781/$F20)/(24*60*60),"t:mm:ss")</f>
        <v>11:49:30</v>
      </c>
      <c r="AH20" s="72" t="str">
        <f aca="false">TEXT((($B$11-INT($B$11))*24*60*60-$B$9*670/$F20)/(24*60*60),"t:mm:ss")</f>
        <v>12:12:19</v>
      </c>
      <c r="AJ20" s="71" t="n">
        <v>1.111</v>
      </c>
      <c r="AK20" s="72" t="str">
        <f aca="false">TEXT((($B$11-INT($B$11))*24*60*60-$B$9*1118/$F20)/(24*60*60),"t:mm:ss")</f>
        <v>10:40:15</v>
      </c>
      <c r="AL20" s="72" t="str">
        <f aca="false">TEXT((($B$11-INT($B$11))*24*60*60-$B$9*781/$F20)/(24*60*60),"t:mm:ss")</f>
        <v>11:49:30</v>
      </c>
      <c r="AM20" s="72" t="str">
        <f aca="false">TEXT((($B$11-INT($B$11))*24*60*60-$B$9*670/$F20)/(24*60*60),"t:mm:ss")</f>
        <v>12:12:19</v>
      </c>
      <c r="AO20" s="71" t="n">
        <v>1.161</v>
      </c>
      <c r="AP20" s="72" t="str">
        <f aca="false">TEXT((($B$11-INT($B$11))*24*60*60-$B$9*1118/$F20)/(24*60*60),"t:mm:ss")</f>
        <v>10:40:15</v>
      </c>
      <c r="AQ20" s="72" t="str">
        <f aca="false">TEXT((($B$11-INT($B$11))*24*60*60-$B$9*781/$F20)/(24*60*60),"t:mm:ss")</f>
        <v>11:49:30</v>
      </c>
      <c r="AR20" s="72" t="str">
        <f aca="false">TEXT((($B$11-INT($B$11))*24*60*60-$B$9*670/$F20)/(24*60*60),"t:mm:ss")</f>
        <v>12:12:19</v>
      </c>
      <c r="AT20" s="71" t="n">
        <v>1.211</v>
      </c>
      <c r="AU20" s="72" t="str">
        <f aca="false">TEXT((($B$11-INT($B$11))*24*60*60-$B$9*1118/$F20)/(24*60*60),"t:mm:ss")</f>
        <v>10:40:15</v>
      </c>
      <c r="AV20" s="72" t="str">
        <f aca="false">TEXT((($B$11-INT($B$11))*24*60*60-$B$9*781/$F20)/(24*60*60),"t:mm:ss")</f>
        <v>11:49:30</v>
      </c>
      <c r="AW20" s="72" t="str">
        <f aca="false">TEXT((($B$11-INT($B$11))*24*60*60-$B$9*670/$F20)/(24*60*60),"t:mm:ss")</f>
        <v>12:12:19</v>
      </c>
      <c r="AY20" s="71" t="n">
        <v>1.261</v>
      </c>
      <c r="AZ20" s="72" t="str">
        <f aca="false">TEXT((($B$11-INT($B$11))*24*60*60-$B$9*1118/$F20)/(24*60*60),"t:mm:ss")</f>
        <v>10:40:15</v>
      </c>
      <c r="BA20" s="72" t="str">
        <f aca="false">TEXT((($B$11-INT($B$11))*24*60*60-$B$9*781/$F20)/(24*60*60),"t:mm:ss")</f>
        <v>11:49:30</v>
      </c>
      <c r="BB20" s="72" t="str">
        <f aca="false">TEXT((($B$11-INT($B$11))*24*60*60-$B$9*670/$F20)/(24*60*60),"t:mm:ss")</f>
        <v>12:12:19</v>
      </c>
      <c r="BD20" s="71" t="n">
        <v>1.311</v>
      </c>
      <c r="BE20" s="72" t="str">
        <f aca="false">TEXT((($B$11-INT($B$11))*24*60*60-$B$9*1118/$F20)/(24*60*60),"t:mm:ss")</f>
        <v>10:40:15</v>
      </c>
      <c r="BF20" s="72" t="str">
        <f aca="false">TEXT((($B$11-INT($B$11))*24*60*60-$B$9*781/$F20)/(24*60*60),"t:mm:ss")</f>
        <v>11:49:30</v>
      </c>
      <c r="BG20" s="72" t="str">
        <f aca="false">TEXT((($B$11-INT($B$11))*24*60*60-$B$9*670/$F20)/(24*60*60),"t:mm:ss")</f>
        <v>12:12:19</v>
      </c>
      <c r="BI20" s="71" t="n">
        <v>1.361</v>
      </c>
      <c r="BJ20" s="72" t="str">
        <f aca="false">TEXT((($B$11-INT($B$11))*24*60*60-$B$9*1118/$F20)/(24*60*60),"t:mm:ss")</f>
        <v>10:40:15</v>
      </c>
      <c r="BK20" s="72" t="str">
        <f aca="false">TEXT((($B$11-INT($B$11))*24*60*60-$B$9*781/$F20)/(24*60*60),"t:mm:ss")</f>
        <v>11:49:30</v>
      </c>
      <c r="BL20" s="72" t="str">
        <f aca="false">TEXT((($B$11-INT($B$11))*24*60*60-$B$9*670/$F20)/(24*60*60),"t:mm:ss")</f>
        <v>12:12:19</v>
      </c>
      <c r="BN20" s="71" t="n">
        <v>1.411</v>
      </c>
      <c r="BO20" s="72" t="str">
        <f aca="false">TEXT((($B$11-INT($B$11))*24*60*60-$B$9*1118/$F20)/(24*60*60),"t:mm:ss")</f>
        <v>10:40:15</v>
      </c>
      <c r="BP20" s="72" t="str">
        <f aca="false">TEXT((($B$11-INT($B$11))*24*60*60-$B$9*781/$F20)/(24*60*60),"t:mm:ss")</f>
        <v>11:49:30</v>
      </c>
      <c r="BQ20" s="72" t="str">
        <f aca="false">TEXT((($B$11-INT($B$11))*24*60*60-$B$9*670/$F20)/(24*60*60),"t:mm:ss")</f>
        <v>12:12:19</v>
      </c>
      <c r="BS20" s="71" t="n">
        <v>1.461</v>
      </c>
      <c r="BT20" s="72" t="str">
        <f aca="false">TEXT((($B$11-INT($B$11))*24*60*60-$B$9*1118/$F20)/(24*60*60),"t:mm:ss")</f>
        <v>10:40:15</v>
      </c>
      <c r="BU20" s="72" t="str">
        <f aca="false">TEXT((($B$11-INT($B$11))*24*60*60-$B$9*781/$F20)/(24*60*60),"t:mm:ss")</f>
        <v>11:49:30</v>
      </c>
      <c r="BV20" s="72" t="str">
        <f aca="false">TEXT((($B$11-INT($B$11))*24*60*60-$B$9*670/$F20)/(24*60*60),"t:mm:ss")</f>
        <v>12:12:19</v>
      </c>
    </row>
    <row r="21" customFormat="false" ht="15" hidden="false" customHeight="false" outlineLevel="0" collapsed="false">
      <c r="F21" s="71" t="n">
        <v>0.812</v>
      </c>
      <c r="G21" s="72" t="str">
        <f aca="false">TEXT((($B$11-INT($B$11))*24*60*60-$B$9*1118/$F21)/(24*60*60),"t:mm:ss")</f>
        <v>10:40:32</v>
      </c>
      <c r="H21" s="72" t="str">
        <f aca="false">TEXT((($B$11-INT($B$11))*24*60*60-$B$9*781/$F21)/(24*60*60),"t:mm:ss")</f>
        <v>11:49:42</v>
      </c>
      <c r="I21" s="72" t="str">
        <f aca="false">TEXT((($B$11-INT($B$11))*24*60*60-$B$9*670/$F21)/(24*60*60),"t:mm:ss")</f>
        <v>12:12:29</v>
      </c>
      <c r="K21" s="71" t="n">
        <v>0.862</v>
      </c>
      <c r="L21" s="72" t="str">
        <f aca="false">TEXT((($B$11-INT($B$11))*24*60*60-$B$9*1118/$F21)/(24*60*60),"t:mm:ss")</f>
        <v>10:40:32</v>
      </c>
      <c r="M21" s="72" t="str">
        <f aca="false">TEXT((($B$11-INT($B$11))*24*60*60-$B$9*781/$F21)/(24*60*60),"t:mm:ss")</f>
        <v>11:49:42</v>
      </c>
      <c r="N21" s="72" t="str">
        <f aca="false">TEXT((($B$11-INT($B$11))*24*60*60-$B$9*670/$F21)/(24*60*60),"t:mm:ss")</f>
        <v>12:12:29</v>
      </c>
      <c r="P21" s="71" t="n">
        <v>0.912</v>
      </c>
      <c r="Q21" s="72" t="str">
        <f aca="false">TEXT((($B$11-INT($B$11))*24*60*60-$B$9*1118/$F21)/(24*60*60),"t:mm:ss")</f>
        <v>10:40:32</v>
      </c>
      <c r="R21" s="72" t="str">
        <f aca="false">TEXT((($B$11-INT($B$11))*24*60*60-$B$9*781/$F21)/(24*60*60),"t:mm:ss")</f>
        <v>11:49:42</v>
      </c>
      <c r="S21" s="72" t="str">
        <f aca="false">TEXT((($B$11-INT($B$11))*24*60*60-$B$9*670/$F21)/(24*60*60),"t:mm:ss")</f>
        <v>12:12:29</v>
      </c>
      <c r="U21" s="71" t="n">
        <v>0.962</v>
      </c>
      <c r="V21" s="72" t="str">
        <f aca="false">TEXT((($B$11-INT($B$11))*24*60*60-$B$9*1118/$F21)/(24*60*60),"t:mm:ss")</f>
        <v>10:40:32</v>
      </c>
      <c r="W21" s="72" t="str">
        <f aca="false">TEXT((($B$11-INT($B$11))*24*60*60-$B$9*781/$F21)/(24*60*60),"t:mm:ss")</f>
        <v>11:49:42</v>
      </c>
      <c r="X21" s="72" t="str">
        <f aca="false">TEXT((($B$11-INT($B$11))*24*60*60-$B$9*670/$F21)/(24*60*60),"t:mm:ss")</f>
        <v>12:12:29</v>
      </c>
      <c r="Z21" s="71" t="n">
        <v>1.012</v>
      </c>
      <c r="AA21" s="72" t="str">
        <f aca="false">TEXT((($B$11-INT($B$11))*24*60*60-$B$9*1118/$F21)/(24*60*60),"t:mm:ss")</f>
        <v>10:40:32</v>
      </c>
      <c r="AB21" s="72" t="str">
        <f aca="false">TEXT((($B$11-INT($B$11))*24*60*60-$B$9*781/$F21)/(24*60*60),"t:mm:ss")</f>
        <v>11:49:42</v>
      </c>
      <c r="AC21" s="72" t="str">
        <f aca="false">TEXT((($B$11-INT($B$11))*24*60*60-$B$9*670/$F21)/(24*60*60),"t:mm:ss")</f>
        <v>12:12:29</v>
      </c>
      <c r="AE21" s="71" t="n">
        <v>1.062</v>
      </c>
      <c r="AF21" s="72" t="str">
        <f aca="false">TEXT((($B$11-INT($B$11))*24*60*60-$B$9*1118/$F21)/(24*60*60),"t:mm:ss")</f>
        <v>10:40:32</v>
      </c>
      <c r="AG21" s="72" t="str">
        <f aca="false">TEXT((($B$11-INT($B$11))*24*60*60-$B$9*781/$F21)/(24*60*60),"t:mm:ss")</f>
        <v>11:49:42</v>
      </c>
      <c r="AH21" s="72" t="str">
        <f aca="false">TEXT((($B$11-INT($B$11))*24*60*60-$B$9*670/$F21)/(24*60*60),"t:mm:ss")</f>
        <v>12:12:29</v>
      </c>
      <c r="AJ21" s="71" t="n">
        <v>1.112</v>
      </c>
      <c r="AK21" s="72" t="str">
        <f aca="false">TEXT((($B$11-INT($B$11))*24*60*60-$B$9*1118/$F21)/(24*60*60),"t:mm:ss")</f>
        <v>10:40:32</v>
      </c>
      <c r="AL21" s="72" t="str">
        <f aca="false">TEXT((($B$11-INT($B$11))*24*60*60-$B$9*781/$F21)/(24*60*60),"t:mm:ss")</f>
        <v>11:49:42</v>
      </c>
      <c r="AM21" s="72" t="str">
        <f aca="false">TEXT((($B$11-INT($B$11))*24*60*60-$B$9*670/$F21)/(24*60*60),"t:mm:ss")</f>
        <v>12:12:29</v>
      </c>
      <c r="AO21" s="71" t="n">
        <v>1.162</v>
      </c>
      <c r="AP21" s="72" t="str">
        <f aca="false">TEXT((($B$11-INT($B$11))*24*60*60-$B$9*1118/$F21)/(24*60*60),"t:mm:ss")</f>
        <v>10:40:32</v>
      </c>
      <c r="AQ21" s="72" t="str">
        <f aca="false">TEXT((($B$11-INT($B$11))*24*60*60-$B$9*781/$F21)/(24*60*60),"t:mm:ss")</f>
        <v>11:49:42</v>
      </c>
      <c r="AR21" s="72" t="str">
        <f aca="false">TEXT((($B$11-INT($B$11))*24*60*60-$B$9*670/$F21)/(24*60*60),"t:mm:ss")</f>
        <v>12:12:29</v>
      </c>
      <c r="AT21" s="71" t="n">
        <v>1.212</v>
      </c>
      <c r="AU21" s="72" t="str">
        <f aca="false">TEXT((($B$11-INT($B$11))*24*60*60-$B$9*1118/$F21)/(24*60*60),"t:mm:ss")</f>
        <v>10:40:32</v>
      </c>
      <c r="AV21" s="72" t="str">
        <f aca="false">TEXT((($B$11-INT($B$11))*24*60*60-$B$9*781/$F21)/(24*60*60),"t:mm:ss")</f>
        <v>11:49:42</v>
      </c>
      <c r="AW21" s="72" t="str">
        <f aca="false">TEXT((($B$11-INT($B$11))*24*60*60-$B$9*670/$F21)/(24*60*60),"t:mm:ss")</f>
        <v>12:12:29</v>
      </c>
      <c r="AY21" s="71" t="n">
        <v>1.262</v>
      </c>
      <c r="AZ21" s="72" t="str">
        <f aca="false">TEXT((($B$11-INT($B$11))*24*60*60-$B$9*1118/$F21)/(24*60*60),"t:mm:ss")</f>
        <v>10:40:32</v>
      </c>
      <c r="BA21" s="72" t="str">
        <f aca="false">TEXT((($B$11-INT($B$11))*24*60*60-$B$9*781/$F21)/(24*60*60),"t:mm:ss")</f>
        <v>11:49:42</v>
      </c>
      <c r="BB21" s="72" t="str">
        <f aca="false">TEXT((($B$11-INT($B$11))*24*60*60-$B$9*670/$F21)/(24*60*60),"t:mm:ss")</f>
        <v>12:12:29</v>
      </c>
      <c r="BD21" s="71" t="n">
        <v>1.312</v>
      </c>
      <c r="BE21" s="72" t="str">
        <f aca="false">TEXT((($B$11-INT($B$11))*24*60*60-$B$9*1118/$F21)/(24*60*60),"t:mm:ss")</f>
        <v>10:40:32</v>
      </c>
      <c r="BF21" s="72" t="str">
        <f aca="false">TEXT((($B$11-INT($B$11))*24*60*60-$B$9*781/$F21)/(24*60*60),"t:mm:ss")</f>
        <v>11:49:42</v>
      </c>
      <c r="BG21" s="72" t="str">
        <f aca="false">TEXT((($B$11-INT($B$11))*24*60*60-$B$9*670/$F21)/(24*60*60),"t:mm:ss")</f>
        <v>12:12:29</v>
      </c>
      <c r="BI21" s="71" t="n">
        <v>1.362</v>
      </c>
      <c r="BJ21" s="72" t="str">
        <f aca="false">TEXT((($B$11-INT($B$11))*24*60*60-$B$9*1118/$F21)/(24*60*60),"t:mm:ss")</f>
        <v>10:40:32</v>
      </c>
      <c r="BK21" s="72" t="str">
        <f aca="false">TEXT((($B$11-INT($B$11))*24*60*60-$B$9*781/$F21)/(24*60*60),"t:mm:ss")</f>
        <v>11:49:42</v>
      </c>
      <c r="BL21" s="72" t="str">
        <f aca="false">TEXT((($B$11-INT($B$11))*24*60*60-$B$9*670/$F21)/(24*60*60),"t:mm:ss")</f>
        <v>12:12:29</v>
      </c>
      <c r="BN21" s="71" t="n">
        <v>1.412</v>
      </c>
      <c r="BO21" s="72" t="str">
        <f aca="false">TEXT((($B$11-INT($B$11))*24*60*60-$B$9*1118/$F21)/(24*60*60),"t:mm:ss")</f>
        <v>10:40:32</v>
      </c>
      <c r="BP21" s="72" t="str">
        <f aca="false">TEXT((($B$11-INT($B$11))*24*60*60-$B$9*781/$F21)/(24*60*60),"t:mm:ss")</f>
        <v>11:49:42</v>
      </c>
      <c r="BQ21" s="72" t="str">
        <f aca="false">TEXT((($B$11-INT($B$11))*24*60*60-$B$9*670/$F21)/(24*60*60),"t:mm:ss")</f>
        <v>12:12:29</v>
      </c>
      <c r="BS21" s="71" t="n">
        <v>1.462</v>
      </c>
      <c r="BT21" s="72" t="str">
        <f aca="false">TEXT((($B$11-INT($B$11))*24*60*60-$B$9*1118/$F21)/(24*60*60),"t:mm:ss")</f>
        <v>10:40:32</v>
      </c>
      <c r="BU21" s="72" t="str">
        <f aca="false">TEXT((($B$11-INT($B$11))*24*60*60-$B$9*781/$F21)/(24*60*60),"t:mm:ss")</f>
        <v>11:49:42</v>
      </c>
      <c r="BV21" s="72" t="str">
        <f aca="false">TEXT((($B$11-INT($B$11))*24*60*60-$B$9*670/$F21)/(24*60*60),"t:mm:ss")</f>
        <v>12:12:29</v>
      </c>
    </row>
    <row r="22" customFormat="false" ht="15" hidden="false" customHeight="false" outlineLevel="0" collapsed="false">
      <c r="F22" s="71" t="n">
        <v>0.813</v>
      </c>
      <c r="G22" s="72" t="str">
        <f aca="false">TEXT((($B$11-INT($B$11))*24*60*60-$B$9*1118/$F22)/(24*60*60),"t:mm:ss")</f>
        <v>10:40:48</v>
      </c>
      <c r="H22" s="72" t="str">
        <f aca="false">TEXT((($B$11-INT($B$11))*24*60*60-$B$9*781/$F22)/(24*60*60),"t:mm:ss")</f>
        <v>11:49:54</v>
      </c>
      <c r="I22" s="72" t="str">
        <f aca="false">TEXT((($B$11-INT($B$11))*24*60*60-$B$9*670/$F22)/(24*60*60),"t:mm:ss")</f>
        <v>12:12:39</v>
      </c>
      <c r="K22" s="71" t="n">
        <v>0.863</v>
      </c>
      <c r="L22" s="72" t="str">
        <f aca="false">TEXT((($B$11-INT($B$11))*24*60*60-$B$9*1118/$F22)/(24*60*60),"t:mm:ss")</f>
        <v>10:40:48</v>
      </c>
      <c r="M22" s="72" t="str">
        <f aca="false">TEXT((($B$11-INT($B$11))*24*60*60-$B$9*781/$F22)/(24*60*60),"t:mm:ss")</f>
        <v>11:49:54</v>
      </c>
      <c r="N22" s="72" t="str">
        <f aca="false">TEXT((($B$11-INT($B$11))*24*60*60-$B$9*670/$F22)/(24*60*60),"t:mm:ss")</f>
        <v>12:12:39</v>
      </c>
      <c r="P22" s="71" t="n">
        <v>0.913</v>
      </c>
      <c r="Q22" s="72" t="str">
        <f aca="false">TEXT((($B$11-INT($B$11))*24*60*60-$B$9*1118/$F22)/(24*60*60),"t:mm:ss")</f>
        <v>10:40:48</v>
      </c>
      <c r="R22" s="72" t="str">
        <f aca="false">TEXT((($B$11-INT($B$11))*24*60*60-$B$9*781/$F22)/(24*60*60),"t:mm:ss")</f>
        <v>11:49:54</v>
      </c>
      <c r="S22" s="72" t="str">
        <f aca="false">TEXT((($B$11-INT($B$11))*24*60*60-$B$9*670/$F22)/(24*60*60),"t:mm:ss")</f>
        <v>12:12:39</v>
      </c>
      <c r="U22" s="71" t="n">
        <v>0.963</v>
      </c>
      <c r="V22" s="72" t="str">
        <f aca="false">TEXT((($B$11-INT($B$11))*24*60*60-$B$9*1118/$F22)/(24*60*60),"t:mm:ss")</f>
        <v>10:40:48</v>
      </c>
      <c r="W22" s="72" t="str">
        <f aca="false">TEXT((($B$11-INT($B$11))*24*60*60-$B$9*781/$F22)/(24*60*60),"t:mm:ss")</f>
        <v>11:49:54</v>
      </c>
      <c r="X22" s="72" t="str">
        <f aca="false">TEXT((($B$11-INT($B$11))*24*60*60-$B$9*670/$F22)/(24*60*60),"t:mm:ss")</f>
        <v>12:12:39</v>
      </c>
      <c r="Z22" s="71" t="n">
        <v>1.013</v>
      </c>
      <c r="AA22" s="72" t="str">
        <f aca="false">TEXT((($B$11-INT($B$11))*24*60*60-$B$9*1118/$F22)/(24*60*60),"t:mm:ss")</f>
        <v>10:40:48</v>
      </c>
      <c r="AB22" s="72" t="str">
        <f aca="false">TEXT((($B$11-INT($B$11))*24*60*60-$B$9*781/$F22)/(24*60*60),"t:mm:ss")</f>
        <v>11:49:54</v>
      </c>
      <c r="AC22" s="72" t="str">
        <f aca="false">TEXT((($B$11-INT($B$11))*24*60*60-$B$9*670/$F22)/(24*60*60),"t:mm:ss")</f>
        <v>12:12:39</v>
      </c>
      <c r="AE22" s="71" t="n">
        <v>1.063</v>
      </c>
      <c r="AF22" s="72" t="str">
        <f aca="false">TEXT((($B$11-INT($B$11))*24*60*60-$B$9*1118/$F22)/(24*60*60),"t:mm:ss")</f>
        <v>10:40:48</v>
      </c>
      <c r="AG22" s="72" t="str">
        <f aca="false">TEXT((($B$11-INT($B$11))*24*60*60-$B$9*781/$F22)/(24*60*60),"t:mm:ss")</f>
        <v>11:49:54</v>
      </c>
      <c r="AH22" s="72" t="str">
        <f aca="false">TEXT((($B$11-INT($B$11))*24*60*60-$B$9*670/$F22)/(24*60*60),"t:mm:ss")</f>
        <v>12:12:39</v>
      </c>
      <c r="AJ22" s="71" t="n">
        <v>1.113</v>
      </c>
      <c r="AK22" s="72" t="str">
        <f aca="false">TEXT((($B$11-INT($B$11))*24*60*60-$B$9*1118/$F22)/(24*60*60),"t:mm:ss")</f>
        <v>10:40:48</v>
      </c>
      <c r="AL22" s="72" t="str">
        <f aca="false">TEXT((($B$11-INT($B$11))*24*60*60-$B$9*781/$F22)/(24*60*60),"t:mm:ss")</f>
        <v>11:49:54</v>
      </c>
      <c r="AM22" s="72" t="str">
        <f aca="false">TEXT((($B$11-INT($B$11))*24*60*60-$B$9*670/$F22)/(24*60*60),"t:mm:ss")</f>
        <v>12:12:39</v>
      </c>
      <c r="AO22" s="71" t="n">
        <v>1.163</v>
      </c>
      <c r="AP22" s="72" t="str">
        <f aca="false">TEXT((($B$11-INT($B$11))*24*60*60-$B$9*1118/$F22)/(24*60*60),"t:mm:ss")</f>
        <v>10:40:48</v>
      </c>
      <c r="AQ22" s="72" t="str">
        <f aca="false">TEXT((($B$11-INT($B$11))*24*60*60-$B$9*781/$F22)/(24*60*60),"t:mm:ss")</f>
        <v>11:49:54</v>
      </c>
      <c r="AR22" s="72" t="str">
        <f aca="false">TEXT((($B$11-INT($B$11))*24*60*60-$B$9*670/$F22)/(24*60*60),"t:mm:ss")</f>
        <v>12:12:39</v>
      </c>
      <c r="AT22" s="71" t="n">
        <v>1.213</v>
      </c>
      <c r="AU22" s="72" t="str">
        <f aca="false">TEXT((($B$11-INT($B$11))*24*60*60-$B$9*1118/$F22)/(24*60*60),"t:mm:ss")</f>
        <v>10:40:48</v>
      </c>
      <c r="AV22" s="72" t="str">
        <f aca="false">TEXT((($B$11-INT($B$11))*24*60*60-$B$9*781/$F22)/(24*60*60),"t:mm:ss")</f>
        <v>11:49:54</v>
      </c>
      <c r="AW22" s="72" t="str">
        <f aca="false">TEXT((($B$11-INT($B$11))*24*60*60-$B$9*670/$F22)/(24*60*60),"t:mm:ss")</f>
        <v>12:12:39</v>
      </c>
      <c r="AY22" s="71" t="n">
        <v>1.263</v>
      </c>
      <c r="AZ22" s="72" t="str">
        <f aca="false">TEXT((($B$11-INT($B$11))*24*60*60-$B$9*1118/$F22)/(24*60*60),"t:mm:ss")</f>
        <v>10:40:48</v>
      </c>
      <c r="BA22" s="72" t="str">
        <f aca="false">TEXT((($B$11-INT($B$11))*24*60*60-$B$9*781/$F22)/(24*60*60),"t:mm:ss")</f>
        <v>11:49:54</v>
      </c>
      <c r="BB22" s="72" t="str">
        <f aca="false">TEXT((($B$11-INT($B$11))*24*60*60-$B$9*670/$F22)/(24*60*60),"t:mm:ss")</f>
        <v>12:12:39</v>
      </c>
      <c r="BD22" s="71" t="n">
        <v>1.313</v>
      </c>
      <c r="BE22" s="72" t="str">
        <f aca="false">TEXT((($B$11-INT($B$11))*24*60*60-$B$9*1118/$F22)/(24*60*60),"t:mm:ss")</f>
        <v>10:40:48</v>
      </c>
      <c r="BF22" s="72" t="str">
        <f aca="false">TEXT((($B$11-INT($B$11))*24*60*60-$B$9*781/$F22)/(24*60*60),"t:mm:ss")</f>
        <v>11:49:54</v>
      </c>
      <c r="BG22" s="72" t="str">
        <f aca="false">TEXT((($B$11-INT($B$11))*24*60*60-$B$9*670/$F22)/(24*60*60),"t:mm:ss")</f>
        <v>12:12:39</v>
      </c>
      <c r="BI22" s="71" t="n">
        <v>1.363</v>
      </c>
      <c r="BJ22" s="72" t="str">
        <f aca="false">TEXT((($B$11-INT($B$11))*24*60*60-$B$9*1118/$F22)/(24*60*60),"t:mm:ss")</f>
        <v>10:40:48</v>
      </c>
      <c r="BK22" s="72" t="str">
        <f aca="false">TEXT((($B$11-INT($B$11))*24*60*60-$B$9*781/$F22)/(24*60*60),"t:mm:ss")</f>
        <v>11:49:54</v>
      </c>
      <c r="BL22" s="72" t="str">
        <f aca="false">TEXT((($B$11-INT($B$11))*24*60*60-$B$9*670/$F22)/(24*60*60),"t:mm:ss")</f>
        <v>12:12:39</v>
      </c>
      <c r="BN22" s="71" t="n">
        <v>1.413</v>
      </c>
      <c r="BO22" s="72" t="str">
        <f aca="false">TEXT((($B$11-INT($B$11))*24*60*60-$B$9*1118/$F22)/(24*60*60),"t:mm:ss")</f>
        <v>10:40:48</v>
      </c>
      <c r="BP22" s="72" t="str">
        <f aca="false">TEXT((($B$11-INT($B$11))*24*60*60-$B$9*781/$F22)/(24*60*60),"t:mm:ss")</f>
        <v>11:49:54</v>
      </c>
      <c r="BQ22" s="72" t="str">
        <f aca="false">TEXT((($B$11-INT($B$11))*24*60*60-$B$9*670/$F22)/(24*60*60),"t:mm:ss")</f>
        <v>12:12:39</v>
      </c>
      <c r="BS22" s="71" t="n">
        <v>1.463</v>
      </c>
      <c r="BT22" s="72" t="str">
        <f aca="false">TEXT((($B$11-INT($B$11))*24*60*60-$B$9*1118/$F22)/(24*60*60),"t:mm:ss")</f>
        <v>10:40:48</v>
      </c>
      <c r="BU22" s="72" t="str">
        <f aca="false">TEXT((($B$11-INT($B$11))*24*60*60-$B$9*781/$F22)/(24*60*60),"t:mm:ss")</f>
        <v>11:49:54</v>
      </c>
      <c r="BV22" s="72" t="str">
        <f aca="false">TEXT((($B$11-INT($B$11))*24*60*60-$B$9*670/$F22)/(24*60*60),"t:mm:ss")</f>
        <v>12:12:39</v>
      </c>
    </row>
    <row r="23" customFormat="false" ht="15" hidden="false" customHeight="false" outlineLevel="0" collapsed="false">
      <c r="F23" s="71" t="n">
        <v>0.814</v>
      </c>
      <c r="G23" s="72" t="str">
        <f aca="false">TEXT((($B$11-INT($B$11))*24*60*60-$B$9*1118/$F23)/(24*60*60),"t:mm:ss")</f>
        <v>10:41:05</v>
      </c>
      <c r="H23" s="72" t="str">
        <f aca="false">TEXT((($B$11-INT($B$11))*24*60*60-$B$9*781/$F23)/(24*60*60),"t:mm:ss")</f>
        <v>11:50:05</v>
      </c>
      <c r="I23" s="72" t="str">
        <f aca="false">TEXT((($B$11-INT($B$11))*24*60*60-$B$9*670/$F23)/(24*60*60),"t:mm:ss")</f>
        <v>12:12:49</v>
      </c>
      <c r="K23" s="71" t="n">
        <v>0.864</v>
      </c>
      <c r="L23" s="72" t="str">
        <f aca="false">TEXT((($B$11-INT($B$11))*24*60*60-$B$9*1118/$F23)/(24*60*60),"t:mm:ss")</f>
        <v>10:41:05</v>
      </c>
      <c r="M23" s="72" t="str">
        <f aca="false">TEXT((($B$11-INT($B$11))*24*60*60-$B$9*781/$F23)/(24*60*60),"t:mm:ss")</f>
        <v>11:50:05</v>
      </c>
      <c r="N23" s="72" t="str">
        <f aca="false">TEXT((($B$11-INT($B$11))*24*60*60-$B$9*670/$F23)/(24*60*60),"t:mm:ss")</f>
        <v>12:12:49</v>
      </c>
      <c r="P23" s="71" t="n">
        <v>0.914</v>
      </c>
      <c r="Q23" s="72" t="str">
        <f aca="false">TEXT((($B$11-INT($B$11))*24*60*60-$B$9*1118/$F23)/(24*60*60),"t:mm:ss")</f>
        <v>10:41:05</v>
      </c>
      <c r="R23" s="72" t="str">
        <f aca="false">TEXT((($B$11-INT($B$11))*24*60*60-$B$9*781/$F23)/(24*60*60),"t:mm:ss")</f>
        <v>11:50:05</v>
      </c>
      <c r="S23" s="72" t="str">
        <f aca="false">TEXT((($B$11-INT($B$11))*24*60*60-$B$9*670/$F23)/(24*60*60),"t:mm:ss")</f>
        <v>12:12:49</v>
      </c>
      <c r="U23" s="71" t="n">
        <v>0.964</v>
      </c>
      <c r="V23" s="72" t="str">
        <f aca="false">TEXT((($B$11-INT($B$11))*24*60*60-$B$9*1118/$F23)/(24*60*60),"t:mm:ss")</f>
        <v>10:41:05</v>
      </c>
      <c r="W23" s="72" t="str">
        <f aca="false">TEXT((($B$11-INT($B$11))*24*60*60-$B$9*781/$F23)/(24*60*60),"t:mm:ss")</f>
        <v>11:50:05</v>
      </c>
      <c r="X23" s="72" t="str">
        <f aca="false">TEXT((($B$11-INT($B$11))*24*60*60-$B$9*670/$F23)/(24*60*60),"t:mm:ss")</f>
        <v>12:12:49</v>
      </c>
      <c r="Z23" s="71" t="n">
        <v>1.014</v>
      </c>
      <c r="AA23" s="72" t="str">
        <f aca="false">TEXT((($B$11-INT($B$11))*24*60*60-$B$9*1118/$F23)/(24*60*60),"t:mm:ss")</f>
        <v>10:41:05</v>
      </c>
      <c r="AB23" s="72" t="str">
        <f aca="false">TEXT((($B$11-INT($B$11))*24*60*60-$B$9*781/$F23)/(24*60*60),"t:mm:ss")</f>
        <v>11:50:05</v>
      </c>
      <c r="AC23" s="72" t="str">
        <f aca="false">TEXT((($B$11-INT($B$11))*24*60*60-$B$9*670/$F23)/(24*60*60),"t:mm:ss")</f>
        <v>12:12:49</v>
      </c>
      <c r="AE23" s="71" t="n">
        <v>1.064</v>
      </c>
      <c r="AF23" s="72" t="str">
        <f aca="false">TEXT((($B$11-INT($B$11))*24*60*60-$B$9*1118/$F23)/(24*60*60),"t:mm:ss")</f>
        <v>10:41:05</v>
      </c>
      <c r="AG23" s="72" t="str">
        <f aca="false">TEXT((($B$11-INT($B$11))*24*60*60-$B$9*781/$F23)/(24*60*60),"t:mm:ss")</f>
        <v>11:50:05</v>
      </c>
      <c r="AH23" s="72" t="str">
        <f aca="false">TEXT((($B$11-INT($B$11))*24*60*60-$B$9*670/$F23)/(24*60*60),"t:mm:ss")</f>
        <v>12:12:49</v>
      </c>
      <c r="AJ23" s="71" t="n">
        <v>1.114</v>
      </c>
      <c r="AK23" s="72" t="str">
        <f aca="false">TEXT((($B$11-INT($B$11))*24*60*60-$B$9*1118/$F23)/(24*60*60),"t:mm:ss")</f>
        <v>10:41:05</v>
      </c>
      <c r="AL23" s="72" t="str">
        <f aca="false">TEXT((($B$11-INT($B$11))*24*60*60-$B$9*781/$F23)/(24*60*60),"t:mm:ss")</f>
        <v>11:50:05</v>
      </c>
      <c r="AM23" s="72" t="str">
        <f aca="false">TEXT((($B$11-INT($B$11))*24*60*60-$B$9*670/$F23)/(24*60*60),"t:mm:ss")</f>
        <v>12:12:49</v>
      </c>
      <c r="AO23" s="71" t="n">
        <v>1.164</v>
      </c>
      <c r="AP23" s="72" t="str">
        <f aca="false">TEXT((($B$11-INT($B$11))*24*60*60-$B$9*1118/$F23)/(24*60*60),"t:mm:ss")</f>
        <v>10:41:05</v>
      </c>
      <c r="AQ23" s="72" t="str">
        <f aca="false">TEXT((($B$11-INT($B$11))*24*60*60-$B$9*781/$F23)/(24*60*60),"t:mm:ss")</f>
        <v>11:50:05</v>
      </c>
      <c r="AR23" s="72" t="str">
        <f aca="false">TEXT((($B$11-INT($B$11))*24*60*60-$B$9*670/$F23)/(24*60*60),"t:mm:ss")</f>
        <v>12:12:49</v>
      </c>
      <c r="AT23" s="71" t="n">
        <v>1.214</v>
      </c>
      <c r="AU23" s="72" t="str">
        <f aca="false">TEXT((($B$11-INT($B$11))*24*60*60-$B$9*1118/$F23)/(24*60*60),"t:mm:ss")</f>
        <v>10:41:05</v>
      </c>
      <c r="AV23" s="72" t="str">
        <f aca="false">TEXT((($B$11-INT($B$11))*24*60*60-$B$9*781/$F23)/(24*60*60),"t:mm:ss")</f>
        <v>11:50:05</v>
      </c>
      <c r="AW23" s="72" t="str">
        <f aca="false">TEXT((($B$11-INT($B$11))*24*60*60-$B$9*670/$F23)/(24*60*60),"t:mm:ss")</f>
        <v>12:12:49</v>
      </c>
      <c r="AY23" s="71" t="n">
        <v>1.264</v>
      </c>
      <c r="AZ23" s="72" t="str">
        <f aca="false">TEXT((($B$11-INT($B$11))*24*60*60-$B$9*1118/$F23)/(24*60*60),"t:mm:ss")</f>
        <v>10:41:05</v>
      </c>
      <c r="BA23" s="72" t="str">
        <f aca="false">TEXT((($B$11-INT($B$11))*24*60*60-$B$9*781/$F23)/(24*60*60),"t:mm:ss")</f>
        <v>11:50:05</v>
      </c>
      <c r="BB23" s="72" t="str">
        <f aca="false">TEXT((($B$11-INT($B$11))*24*60*60-$B$9*670/$F23)/(24*60*60),"t:mm:ss")</f>
        <v>12:12:49</v>
      </c>
      <c r="BD23" s="71" t="n">
        <v>1.314</v>
      </c>
      <c r="BE23" s="72" t="str">
        <f aca="false">TEXT((($B$11-INT($B$11))*24*60*60-$B$9*1118/$F23)/(24*60*60),"t:mm:ss")</f>
        <v>10:41:05</v>
      </c>
      <c r="BF23" s="72" t="str">
        <f aca="false">TEXT((($B$11-INT($B$11))*24*60*60-$B$9*781/$F23)/(24*60*60),"t:mm:ss")</f>
        <v>11:50:05</v>
      </c>
      <c r="BG23" s="72" t="str">
        <f aca="false">TEXT((($B$11-INT($B$11))*24*60*60-$B$9*670/$F23)/(24*60*60),"t:mm:ss")</f>
        <v>12:12:49</v>
      </c>
      <c r="BI23" s="71" t="n">
        <v>1.364</v>
      </c>
      <c r="BJ23" s="72" t="str">
        <f aca="false">TEXT((($B$11-INT($B$11))*24*60*60-$B$9*1118/$F23)/(24*60*60),"t:mm:ss")</f>
        <v>10:41:05</v>
      </c>
      <c r="BK23" s="72" t="str">
        <f aca="false">TEXT((($B$11-INT($B$11))*24*60*60-$B$9*781/$F23)/(24*60*60),"t:mm:ss")</f>
        <v>11:50:05</v>
      </c>
      <c r="BL23" s="72" t="str">
        <f aca="false">TEXT((($B$11-INT($B$11))*24*60*60-$B$9*670/$F23)/(24*60*60),"t:mm:ss")</f>
        <v>12:12:49</v>
      </c>
      <c r="BN23" s="71" t="n">
        <v>1.414</v>
      </c>
      <c r="BO23" s="72" t="str">
        <f aca="false">TEXT((($B$11-INT($B$11))*24*60*60-$B$9*1118/$F23)/(24*60*60),"t:mm:ss")</f>
        <v>10:41:05</v>
      </c>
      <c r="BP23" s="72" t="str">
        <f aca="false">TEXT((($B$11-INT($B$11))*24*60*60-$B$9*781/$F23)/(24*60*60),"t:mm:ss")</f>
        <v>11:50:05</v>
      </c>
      <c r="BQ23" s="72" t="str">
        <f aca="false">TEXT((($B$11-INT($B$11))*24*60*60-$B$9*670/$F23)/(24*60*60),"t:mm:ss")</f>
        <v>12:12:49</v>
      </c>
      <c r="BS23" s="71" t="n">
        <v>1.464</v>
      </c>
      <c r="BT23" s="72" t="str">
        <f aca="false">TEXT((($B$11-INT($B$11))*24*60*60-$B$9*1118/$F23)/(24*60*60),"t:mm:ss")</f>
        <v>10:41:05</v>
      </c>
      <c r="BU23" s="72" t="str">
        <f aca="false">TEXT((($B$11-INT($B$11))*24*60*60-$B$9*781/$F23)/(24*60*60),"t:mm:ss")</f>
        <v>11:50:05</v>
      </c>
      <c r="BV23" s="72" t="str">
        <f aca="false">TEXT((($B$11-INT($B$11))*24*60*60-$B$9*670/$F23)/(24*60*60),"t:mm:ss")</f>
        <v>12:12:49</v>
      </c>
    </row>
    <row r="24" customFormat="false" ht="15" hidden="false" customHeight="false" outlineLevel="0" collapsed="false">
      <c r="F24" s="71" t="n">
        <v>0.815</v>
      </c>
      <c r="G24" s="72" t="str">
        <f aca="false">TEXT((($B$11-INT($B$11))*24*60*60-$B$9*1118/$F24)/(24*60*60),"t:mm:ss")</f>
        <v>10:41:22</v>
      </c>
      <c r="H24" s="72" t="str">
        <f aca="false">TEXT((($B$11-INT($B$11))*24*60*60-$B$9*781/$F24)/(24*60*60),"t:mm:ss")</f>
        <v>11:50:17</v>
      </c>
      <c r="I24" s="72" t="str">
        <f aca="false">TEXT((($B$11-INT($B$11))*24*60*60-$B$9*670/$F24)/(24*60*60),"t:mm:ss")</f>
        <v>12:12:59</v>
      </c>
      <c r="K24" s="71" t="n">
        <v>0.865</v>
      </c>
      <c r="L24" s="72" t="str">
        <f aca="false">TEXT((($B$11-INT($B$11))*24*60*60-$B$9*1118/$F24)/(24*60*60),"t:mm:ss")</f>
        <v>10:41:22</v>
      </c>
      <c r="M24" s="72" t="str">
        <f aca="false">TEXT((($B$11-INT($B$11))*24*60*60-$B$9*781/$F24)/(24*60*60),"t:mm:ss")</f>
        <v>11:50:17</v>
      </c>
      <c r="N24" s="72" t="str">
        <f aca="false">TEXT((($B$11-INT($B$11))*24*60*60-$B$9*670/$F24)/(24*60*60),"t:mm:ss")</f>
        <v>12:12:59</v>
      </c>
      <c r="P24" s="71" t="n">
        <v>0.915</v>
      </c>
      <c r="Q24" s="72" t="str">
        <f aca="false">TEXT((($B$11-INT($B$11))*24*60*60-$B$9*1118/$F24)/(24*60*60),"t:mm:ss")</f>
        <v>10:41:22</v>
      </c>
      <c r="R24" s="72" t="str">
        <f aca="false">TEXT((($B$11-INT($B$11))*24*60*60-$B$9*781/$F24)/(24*60*60),"t:mm:ss")</f>
        <v>11:50:17</v>
      </c>
      <c r="S24" s="72" t="str">
        <f aca="false">TEXT((($B$11-INT($B$11))*24*60*60-$B$9*670/$F24)/(24*60*60),"t:mm:ss")</f>
        <v>12:12:59</v>
      </c>
      <c r="U24" s="71" t="n">
        <v>0.965</v>
      </c>
      <c r="V24" s="72" t="str">
        <f aca="false">TEXT((($B$11-INT($B$11))*24*60*60-$B$9*1118/$F24)/(24*60*60),"t:mm:ss")</f>
        <v>10:41:22</v>
      </c>
      <c r="W24" s="72" t="str">
        <f aca="false">TEXT((($B$11-INT($B$11))*24*60*60-$B$9*781/$F24)/(24*60*60),"t:mm:ss")</f>
        <v>11:50:17</v>
      </c>
      <c r="X24" s="72" t="str">
        <f aca="false">TEXT((($B$11-INT($B$11))*24*60*60-$B$9*670/$F24)/(24*60*60),"t:mm:ss")</f>
        <v>12:12:59</v>
      </c>
      <c r="Z24" s="71" t="n">
        <v>1.015</v>
      </c>
      <c r="AA24" s="72" t="str">
        <f aca="false">TEXT((($B$11-INT($B$11))*24*60*60-$B$9*1118/$F24)/(24*60*60),"t:mm:ss")</f>
        <v>10:41:22</v>
      </c>
      <c r="AB24" s="72" t="str">
        <f aca="false">TEXT((($B$11-INT($B$11))*24*60*60-$B$9*781/$F24)/(24*60*60),"t:mm:ss")</f>
        <v>11:50:17</v>
      </c>
      <c r="AC24" s="72" t="str">
        <f aca="false">TEXT((($B$11-INT($B$11))*24*60*60-$B$9*670/$F24)/(24*60*60),"t:mm:ss")</f>
        <v>12:12:59</v>
      </c>
      <c r="AE24" s="71" t="n">
        <v>1.065</v>
      </c>
      <c r="AF24" s="72" t="str">
        <f aca="false">TEXT((($B$11-INT($B$11))*24*60*60-$B$9*1118/$F24)/(24*60*60),"t:mm:ss")</f>
        <v>10:41:22</v>
      </c>
      <c r="AG24" s="72" t="str">
        <f aca="false">TEXT((($B$11-INT($B$11))*24*60*60-$B$9*781/$F24)/(24*60*60),"t:mm:ss")</f>
        <v>11:50:17</v>
      </c>
      <c r="AH24" s="72" t="str">
        <f aca="false">TEXT((($B$11-INT($B$11))*24*60*60-$B$9*670/$F24)/(24*60*60),"t:mm:ss")</f>
        <v>12:12:59</v>
      </c>
      <c r="AJ24" s="71" t="n">
        <v>1.115</v>
      </c>
      <c r="AK24" s="72" t="str">
        <f aca="false">TEXT((($B$11-INT($B$11))*24*60*60-$B$9*1118/$F24)/(24*60*60),"t:mm:ss")</f>
        <v>10:41:22</v>
      </c>
      <c r="AL24" s="72" t="str">
        <f aca="false">TEXT((($B$11-INT($B$11))*24*60*60-$B$9*781/$F24)/(24*60*60),"t:mm:ss")</f>
        <v>11:50:17</v>
      </c>
      <c r="AM24" s="72" t="str">
        <f aca="false">TEXT((($B$11-INT($B$11))*24*60*60-$B$9*670/$F24)/(24*60*60),"t:mm:ss")</f>
        <v>12:12:59</v>
      </c>
      <c r="AO24" s="71" t="n">
        <v>1.165</v>
      </c>
      <c r="AP24" s="72" t="str">
        <f aca="false">TEXT((($B$11-INT($B$11))*24*60*60-$B$9*1118/$F24)/(24*60*60),"t:mm:ss")</f>
        <v>10:41:22</v>
      </c>
      <c r="AQ24" s="72" t="str">
        <f aca="false">TEXT((($B$11-INT($B$11))*24*60*60-$B$9*781/$F24)/(24*60*60),"t:mm:ss")</f>
        <v>11:50:17</v>
      </c>
      <c r="AR24" s="72" t="str">
        <f aca="false">TEXT((($B$11-INT($B$11))*24*60*60-$B$9*670/$F24)/(24*60*60),"t:mm:ss")</f>
        <v>12:12:59</v>
      </c>
      <c r="AT24" s="71" t="n">
        <v>1.215</v>
      </c>
      <c r="AU24" s="72" t="str">
        <f aca="false">TEXT((($B$11-INT($B$11))*24*60*60-$B$9*1118/$F24)/(24*60*60),"t:mm:ss")</f>
        <v>10:41:22</v>
      </c>
      <c r="AV24" s="72" t="str">
        <f aca="false">TEXT((($B$11-INT($B$11))*24*60*60-$B$9*781/$F24)/(24*60*60),"t:mm:ss")</f>
        <v>11:50:17</v>
      </c>
      <c r="AW24" s="72" t="str">
        <f aca="false">TEXT((($B$11-INT($B$11))*24*60*60-$B$9*670/$F24)/(24*60*60),"t:mm:ss")</f>
        <v>12:12:59</v>
      </c>
      <c r="AY24" s="71" t="n">
        <v>1.265</v>
      </c>
      <c r="AZ24" s="72" t="str">
        <f aca="false">TEXT((($B$11-INT($B$11))*24*60*60-$B$9*1118/$F24)/(24*60*60),"t:mm:ss")</f>
        <v>10:41:22</v>
      </c>
      <c r="BA24" s="72" t="str">
        <f aca="false">TEXT((($B$11-INT($B$11))*24*60*60-$B$9*781/$F24)/(24*60*60),"t:mm:ss")</f>
        <v>11:50:17</v>
      </c>
      <c r="BB24" s="72" t="str">
        <f aca="false">TEXT((($B$11-INT($B$11))*24*60*60-$B$9*670/$F24)/(24*60*60),"t:mm:ss")</f>
        <v>12:12:59</v>
      </c>
      <c r="BD24" s="71" t="n">
        <v>1.315</v>
      </c>
      <c r="BE24" s="72" t="str">
        <f aca="false">TEXT((($B$11-INT($B$11))*24*60*60-$B$9*1118/$F24)/(24*60*60),"t:mm:ss")</f>
        <v>10:41:22</v>
      </c>
      <c r="BF24" s="72" t="str">
        <f aca="false">TEXT((($B$11-INT($B$11))*24*60*60-$B$9*781/$F24)/(24*60*60),"t:mm:ss")</f>
        <v>11:50:17</v>
      </c>
      <c r="BG24" s="72" t="str">
        <f aca="false">TEXT((($B$11-INT($B$11))*24*60*60-$B$9*670/$F24)/(24*60*60),"t:mm:ss")</f>
        <v>12:12:59</v>
      </c>
      <c r="BI24" s="71" t="n">
        <v>1.365</v>
      </c>
      <c r="BJ24" s="72" t="str">
        <f aca="false">TEXT((($B$11-INT($B$11))*24*60*60-$B$9*1118/$F24)/(24*60*60),"t:mm:ss")</f>
        <v>10:41:22</v>
      </c>
      <c r="BK24" s="72" t="str">
        <f aca="false">TEXT((($B$11-INT($B$11))*24*60*60-$B$9*781/$F24)/(24*60*60),"t:mm:ss")</f>
        <v>11:50:17</v>
      </c>
      <c r="BL24" s="72" t="str">
        <f aca="false">TEXT((($B$11-INT($B$11))*24*60*60-$B$9*670/$F24)/(24*60*60),"t:mm:ss")</f>
        <v>12:12:59</v>
      </c>
      <c r="BN24" s="71" t="n">
        <v>1.415</v>
      </c>
      <c r="BO24" s="72" t="str">
        <f aca="false">TEXT((($B$11-INT($B$11))*24*60*60-$B$9*1118/$F24)/(24*60*60),"t:mm:ss")</f>
        <v>10:41:22</v>
      </c>
      <c r="BP24" s="72" t="str">
        <f aca="false">TEXT((($B$11-INT($B$11))*24*60*60-$B$9*781/$F24)/(24*60*60),"t:mm:ss")</f>
        <v>11:50:17</v>
      </c>
      <c r="BQ24" s="72" t="str">
        <f aca="false">TEXT((($B$11-INT($B$11))*24*60*60-$B$9*670/$F24)/(24*60*60),"t:mm:ss")</f>
        <v>12:12:59</v>
      </c>
      <c r="BS24" s="71" t="n">
        <v>1.465</v>
      </c>
      <c r="BT24" s="72" t="str">
        <f aca="false">TEXT((($B$11-INT($B$11))*24*60*60-$B$9*1118/$F24)/(24*60*60),"t:mm:ss")</f>
        <v>10:41:22</v>
      </c>
      <c r="BU24" s="72" t="str">
        <f aca="false">TEXT((($B$11-INT($B$11))*24*60*60-$B$9*781/$F24)/(24*60*60),"t:mm:ss")</f>
        <v>11:50:17</v>
      </c>
      <c r="BV24" s="72" t="str">
        <f aca="false">TEXT((($B$11-INT($B$11))*24*60*60-$B$9*670/$F24)/(24*60*60),"t:mm:ss")</f>
        <v>12:12:59</v>
      </c>
    </row>
    <row r="25" customFormat="false" ht="15" hidden="false" customHeight="false" outlineLevel="0" collapsed="false">
      <c r="F25" s="71" t="n">
        <v>0.816</v>
      </c>
      <c r="G25" s="72" t="str">
        <f aca="false">TEXT((($B$11-INT($B$11))*24*60*60-$B$9*1118/$F25)/(24*60*60),"t:mm:ss")</f>
        <v>10:41:39</v>
      </c>
      <c r="H25" s="72" t="str">
        <f aca="false">TEXT((($B$11-INT($B$11))*24*60*60-$B$9*781/$F25)/(24*60*60),"t:mm:ss")</f>
        <v>11:50:29</v>
      </c>
      <c r="I25" s="72" t="str">
        <f aca="false">TEXT((($B$11-INT($B$11))*24*60*60-$B$9*670/$F25)/(24*60*60),"t:mm:ss")</f>
        <v>12:13:09</v>
      </c>
      <c r="K25" s="71" t="n">
        <v>0.866</v>
      </c>
      <c r="L25" s="72" t="str">
        <f aca="false">TEXT((($B$11-INT($B$11))*24*60*60-$B$9*1118/$F25)/(24*60*60),"t:mm:ss")</f>
        <v>10:41:39</v>
      </c>
      <c r="M25" s="72" t="str">
        <f aca="false">TEXT((($B$11-INT($B$11))*24*60*60-$B$9*781/$F25)/(24*60*60),"t:mm:ss")</f>
        <v>11:50:29</v>
      </c>
      <c r="N25" s="72" t="str">
        <f aca="false">TEXT((($B$11-INT($B$11))*24*60*60-$B$9*670/$F25)/(24*60*60),"t:mm:ss")</f>
        <v>12:13:09</v>
      </c>
      <c r="P25" s="71" t="n">
        <v>0.916</v>
      </c>
      <c r="Q25" s="72" t="str">
        <f aca="false">TEXT((($B$11-INT($B$11))*24*60*60-$B$9*1118/$F25)/(24*60*60),"t:mm:ss")</f>
        <v>10:41:39</v>
      </c>
      <c r="R25" s="72" t="str">
        <f aca="false">TEXT((($B$11-INT($B$11))*24*60*60-$B$9*781/$F25)/(24*60*60),"t:mm:ss")</f>
        <v>11:50:29</v>
      </c>
      <c r="S25" s="72" t="str">
        <f aca="false">TEXT((($B$11-INT($B$11))*24*60*60-$B$9*670/$F25)/(24*60*60),"t:mm:ss")</f>
        <v>12:13:09</v>
      </c>
      <c r="U25" s="71" t="n">
        <v>0.966</v>
      </c>
      <c r="V25" s="72" t="str">
        <f aca="false">TEXT((($B$11-INT($B$11))*24*60*60-$B$9*1118/$F25)/(24*60*60),"t:mm:ss")</f>
        <v>10:41:39</v>
      </c>
      <c r="W25" s="72" t="str">
        <f aca="false">TEXT((($B$11-INT($B$11))*24*60*60-$B$9*781/$F25)/(24*60*60),"t:mm:ss")</f>
        <v>11:50:29</v>
      </c>
      <c r="X25" s="72" t="str">
        <f aca="false">TEXT((($B$11-INT($B$11))*24*60*60-$B$9*670/$F25)/(24*60*60),"t:mm:ss")</f>
        <v>12:13:09</v>
      </c>
      <c r="Z25" s="71" t="n">
        <v>1.016</v>
      </c>
      <c r="AA25" s="72" t="str">
        <f aca="false">TEXT((($B$11-INT($B$11))*24*60*60-$B$9*1118/$F25)/(24*60*60),"t:mm:ss")</f>
        <v>10:41:39</v>
      </c>
      <c r="AB25" s="72" t="str">
        <f aca="false">TEXT((($B$11-INT($B$11))*24*60*60-$B$9*781/$F25)/(24*60*60),"t:mm:ss")</f>
        <v>11:50:29</v>
      </c>
      <c r="AC25" s="72" t="str">
        <f aca="false">TEXT((($B$11-INT($B$11))*24*60*60-$B$9*670/$F25)/(24*60*60),"t:mm:ss")</f>
        <v>12:13:09</v>
      </c>
      <c r="AE25" s="71" t="n">
        <v>1.066</v>
      </c>
      <c r="AF25" s="72" t="str">
        <f aca="false">TEXT((($B$11-INT($B$11))*24*60*60-$B$9*1118/$F25)/(24*60*60),"t:mm:ss")</f>
        <v>10:41:39</v>
      </c>
      <c r="AG25" s="72" t="str">
        <f aca="false">TEXT((($B$11-INT($B$11))*24*60*60-$B$9*781/$F25)/(24*60*60),"t:mm:ss")</f>
        <v>11:50:29</v>
      </c>
      <c r="AH25" s="72" t="str">
        <f aca="false">TEXT((($B$11-INT($B$11))*24*60*60-$B$9*670/$F25)/(24*60*60),"t:mm:ss")</f>
        <v>12:13:09</v>
      </c>
      <c r="AJ25" s="71" t="n">
        <v>1.116</v>
      </c>
      <c r="AK25" s="72" t="str">
        <f aca="false">TEXT((($B$11-INT($B$11))*24*60*60-$B$9*1118/$F25)/(24*60*60),"t:mm:ss")</f>
        <v>10:41:39</v>
      </c>
      <c r="AL25" s="72" t="str">
        <f aca="false">TEXT((($B$11-INT($B$11))*24*60*60-$B$9*781/$F25)/(24*60*60),"t:mm:ss")</f>
        <v>11:50:29</v>
      </c>
      <c r="AM25" s="72" t="str">
        <f aca="false">TEXT((($B$11-INT($B$11))*24*60*60-$B$9*670/$F25)/(24*60*60),"t:mm:ss")</f>
        <v>12:13:09</v>
      </c>
      <c r="AO25" s="71" t="n">
        <v>1.166</v>
      </c>
      <c r="AP25" s="72" t="str">
        <f aca="false">TEXT((($B$11-INT($B$11))*24*60*60-$B$9*1118/$F25)/(24*60*60),"t:mm:ss")</f>
        <v>10:41:39</v>
      </c>
      <c r="AQ25" s="72" t="str">
        <f aca="false">TEXT((($B$11-INT($B$11))*24*60*60-$B$9*781/$F25)/(24*60*60),"t:mm:ss")</f>
        <v>11:50:29</v>
      </c>
      <c r="AR25" s="72" t="str">
        <f aca="false">TEXT((($B$11-INT($B$11))*24*60*60-$B$9*670/$F25)/(24*60*60),"t:mm:ss")</f>
        <v>12:13:09</v>
      </c>
      <c r="AT25" s="71" t="n">
        <v>1.216</v>
      </c>
      <c r="AU25" s="72" t="str">
        <f aca="false">TEXT((($B$11-INT($B$11))*24*60*60-$B$9*1118/$F25)/(24*60*60),"t:mm:ss")</f>
        <v>10:41:39</v>
      </c>
      <c r="AV25" s="72" t="str">
        <f aca="false">TEXT((($B$11-INT($B$11))*24*60*60-$B$9*781/$F25)/(24*60*60),"t:mm:ss")</f>
        <v>11:50:29</v>
      </c>
      <c r="AW25" s="72" t="str">
        <f aca="false">TEXT((($B$11-INT($B$11))*24*60*60-$B$9*670/$F25)/(24*60*60),"t:mm:ss")</f>
        <v>12:13:09</v>
      </c>
      <c r="AY25" s="71" t="n">
        <v>1.266</v>
      </c>
      <c r="AZ25" s="72" t="str">
        <f aca="false">TEXT((($B$11-INT($B$11))*24*60*60-$B$9*1118/$F25)/(24*60*60),"t:mm:ss")</f>
        <v>10:41:39</v>
      </c>
      <c r="BA25" s="72" t="str">
        <f aca="false">TEXT((($B$11-INT($B$11))*24*60*60-$B$9*781/$F25)/(24*60*60),"t:mm:ss")</f>
        <v>11:50:29</v>
      </c>
      <c r="BB25" s="72" t="str">
        <f aca="false">TEXT((($B$11-INT($B$11))*24*60*60-$B$9*670/$F25)/(24*60*60),"t:mm:ss")</f>
        <v>12:13:09</v>
      </c>
      <c r="BD25" s="71" t="n">
        <v>1.316</v>
      </c>
      <c r="BE25" s="72" t="str">
        <f aca="false">TEXT((($B$11-INT($B$11))*24*60*60-$B$9*1118/$F25)/(24*60*60),"t:mm:ss")</f>
        <v>10:41:39</v>
      </c>
      <c r="BF25" s="72" t="str">
        <f aca="false">TEXT((($B$11-INT($B$11))*24*60*60-$B$9*781/$F25)/(24*60*60),"t:mm:ss")</f>
        <v>11:50:29</v>
      </c>
      <c r="BG25" s="72" t="str">
        <f aca="false">TEXT((($B$11-INT($B$11))*24*60*60-$B$9*670/$F25)/(24*60*60),"t:mm:ss")</f>
        <v>12:13:09</v>
      </c>
      <c r="BI25" s="71" t="n">
        <v>1.366</v>
      </c>
      <c r="BJ25" s="72" t="str">
        <f aca="false">TEXT((($B$11-INT($B$11))*24*60*60-$B$9*1118/$F25)/(24*60*60),"t:mm:ss")</f>
        <v>10:41:39</v>
      </c>
      <c r="BK25" s="72" t="str">
        <f aca="false">TEXT((($B$11-INT($B$11))*24*60*60-$B$9*781/$F25)/(24*60*60),"t:mm:ss")</f>
        <v>11:50:29</v>
      </c>
      <c r="BL25" s="72" t="str">
        <f aca="false">TEXT((($B$11-INT($B$11))*24*60*60-$B$9*670/$F25)/(24*60*60),"t:mm:ss")</f>
        <v>12:13:09</v>
      </c>
      <c r="BN25" s="71" t="n">
        <v>1.416</v>
      </c>
      <c r="BO25" s="72" t="str">
        <f aca="false">TEXT((($B$11-INT($B$11))*24*60*60-$B$9*1118/$F25)/(24*60*60),"t:mm:ss")</f>
        <v>10:41:39</v>
      </c>
      <c r="BP25" s="72" t="str">
        <f aca="false">TEXT((($B$11-INT($B$11))*24*60*60-$B$9*781/$F25)/(24*60*60),"t:mm:ss")</f>
        <v>11:50:29</v>
      </c>
      <c r="BQ25" s="72" t="str">
        <f aca="false">TEXT((($B$11-INT($B$11))*24*60*60-$B$9*670/$F25)/(24*60*60),"t:mm:ss")</f>
        <v>12:13:09</v>
      </c>
      <c r="BS25" s="71" t="n">
        <v>1.466</v>
      </c>
      <c r="BT25" s="72" t="str">
        <f aca="false">TEXT((($B$11-INT($B$11))*24*60*60-$B$9*1118/$F25)/(24*60*60),"t:mm:ss")</f>
        <v>10:41:39</v>
      </c>
      <c r="BU25" s="72" t="str">
        <f aca="false">TEXT((($B$11-INT($B$11))*24*60*60-$B$9*781/$F25)/(24*60*60),"t:mm:ss")</f>
        <v>11:50:29</v>
      </c>
      <c r="BV25" s="72" t="str">
        <f aca="false">TEXT((($B$11-INT($B$11))*24*60*60-$B$9*670/$F25)/(24*60*60),"t:mm:ss")</f>
        <v>12:13:09</v>
      </c>
    </row>
    <row r="26" customFormat="false" ht="15" hidden="false" customHeight="false" outlineLevel="0" collapsed="false">
      <c r="F26" s="71" t="n">
        <v>0.817</v>
      </c>
      <c r="G26" s="72" t="str">
        <f aca="false">TEXT((($B$11-INT($B$11))*24*60*60-$B$9*1118/$F26)/(24*60*60),"t:mm:ss")</f>
        <v>10:41:56</v>
      </c>
      <c r="H26" s="72" t="str">
        <f aca="false">TEXT((($B$11-INT($B$11))*24*60*60-$B$9*781/$F26)/(24*60*60),"t:mm:ss")</f>
        <v>11:50:41</v>
      </c>
      <c r="I26" s="72" t="str">
        <f aca="false">TEXT((($B$11-INT($B$11))*24*60*60-$B$9*670/$F26)/(24*60*60),"t:mm:ss")</f>
        <v>12:13:19</v>
      </c>
      <c r="K26" s="71" t="n">
        <v>0.867</v>
      </c>
      <c r="L26" s="72" t="str">
        <f aca="false">TEXT((($B$11-INT($B$11))*24*60*60-$B$9*1118/$F26)/(24*60*60),"t:mm:ss")</f>
        <v>10:41:56</v>
      </c>
      <c r="M26" s="72" t="str">
        <f aca="false">TEXT((($B$11-INT($B$11))*24*60*60-$B$9*781/$F26)/(24*60*60),"t:mm:ss")</f>
        <v>11:50:41</v>
      </c>
      <c r="N26" s="72" t="str">
        <f aca="false">TEXT((($B$11-INT($B$11))*24*60*60-$B$9*670/$F26)/(24*60*60),"t:mm:ss")</f>
        <v>12:13:19</v>
      </c>
      <c r="P26" s="71" t="n">
        <v>0.917</v>
      </c>
      <c r="Q26" s="72" t="str">
        <f aca="false">TEXT((($B$11-INT($B$11))*24*60*60-$B$9*1118/$F26)/(24*60*60),"t:mm:ss")</f>
        <v>10:41:56</v>
      </c>
      <c r="R26" s="72" t="str">
        <f aca="false">TEXT((($B$11-INT($B$11))*24*60*60-$B$9*781/$F26)/(24*60*60),"t:mm:ss")</f>
        <v>11:50:41</v>
      </c>
      <c r="S26" s="72" t="str">
        <f aca="false">TEXT((($B$11-INT($B$11))*24*60*60-$B$9*670/$F26)/(24*60*60),"t:mm:ss")</f>
        <v>12:13:19</v>
      </c>
      <c r="U26" s="71" t="n">
        <v>0.967</v>
      </c>
      <c r="V26" s="72" t="str">
        <f aca="false">TEXT((($B$11-INT($B$11))*24*60*60-$B$9*1118/$F26)/(24*60*60),"t:mm:ss")</f>
        <v>10:41:56</v>
      </c>
      <c r="W26" s="72" t="str">
        <f aca="false">TEXT((($B$11-INT($B$11))*24*60*60-$B$9*781/$F26)/(24*60*60),"t:mm:ss")</f>
        <v>11:50:41</v>
      </c>
      <c r="X26" s="72" t="str">
        <f aca="false">TEXT((($B$11-INT($B$11))*24*60*60-$B$9*670/$F26)/(24*60*60),"t:mm:ss")</f>
        <v>12:13:19</v>
      </c>
      <c r="Z26" s="71" t="n">
        <v>1.017</v>
      </c>
      <c r="AA26" s="72" t="str">
        <f aca="false">TEXT((($B$11-INT($B$11))*24*60*60-$B$9*1118/$F26)/(24*60*60),"t:mm:ss")</f>
        <v>10:41:56</v>
      </c>
      <c r="AB26" s="72" t="str">
        <f aca="false">TEXT((($B$11-INT($B$11))*24*60*60-$B$9*781/$F26)/(24*60*60),"t:mm:ss")</f>
        <v>11:50:41</v>
      </c>
      <c r="AC26" s="72" t="str">
        <f aca="false">TEXT((($B$11-INT($B$11))*24*60*60-$B$9*670/$F26)/(24*60*60),"t:mm:ss")</f>
        <v>12:13:19</v>
      </c>
      <c r="AE26" s="71" t="n">
        <v>1.067</v>
      </c>
      <c r="AF26" s="72" t="str">
        <f aca="false">TEXT((($B$11-INT($B$11))*24*60*60-$B$9*1118/$F26)/(24*60*60),"t:mm:ss")</f>
        <v>10:41:56</v>
      </c>
      <c r="AG26" s="72" t="str">
        <f aca="false">TEXT((($B$11-INT($B$11))*24*60*60-$B$9*781/$F26)/(24*60*60),"t:mm:ss")</f>
        <v>11:50:41</v>
      </c>
      <c r="AH26" s="72" t="str">
        <f aca="false">TEXT((($B$11-INT($B$11))*24*60*60-$B$9*670/$F26)/(24*60*60),"t:mm:ss")</f>
        <v>12:13:19</v>
      </c>
      <c r="AJ26" s="71" t="n">
        <v>1.117</v>
      </c>
      <c r="AK26" s="72" t="str">
        <f aca="false">TEXT((($B$11-INT($B$11))*24*60*60-$B$9*1118/$F26)/(24*60*60),"t:mm:ss")</f>
        <v>10:41:56</v>
      </c>
      <c r="AL26" s="72" t="str">
        <f aca="false">TEXT((($B$11-INT($B$11))*24*60*60-$B$9*781/$F26)/(24*60*60),"t:mm:ss")</f>
        <v>11:50:41</v>
      </c>
      <c r="AM26" s="72" t="str">
        <f aca="false">TEXT((($B$11-INT($B$11))*24*60*60-$B$9*670/$F26)/(24*60*60),"t:mm:ss")</f>
        <v>12:13:19</v>
      </c>
      <c r="AO26" s="71" t="n">
        <v>1.167</v>
      </c>
      <c r="AP26" s="72" t="str">
        <f aca="false">TEXT((($B$11-INT($B$11))*24*60*60-$B$9*1118/$F26)/(24*60*60),"t:mm:ss")</f>
        <v>10:41:56</v>
      </c>
      <c r="AQ26" s="72" t="str">
        <f aca="false">TEXT((($B$11-INT($B$11))*24*60*60-$B$9*781/$F26)/(24*60*60),"t:mm:ss")</f>
        <v>11:50:41</v>
      </c>
      <c r="AR26" s="72" t="str">
        <f aca="false">TEXT((($B$11-INT($B$11))*24*60*60-$B$9*670/$F26)/(24*60*60),"t:mm:ss")</f>
        <v>12:13:19</v>
      </c>
      <c r="AT26" s="71" t="n">
        <v>1.217</v>
      </c>
      <c r="AU26" s="72" t="str">
        <f aca="false">TEXT((($B$11-INT($B$11))*24*60*60-$B$9*1118/$F26)/(24*60*60),"t:mm:ss")</f>
        <v>10:41:56</v>
      </c>
      <c r="AV26" s="72" t="str">
        <f aca="false">TEXT((($B$11-INT($B$11))*24*60*60-$B$9*781/$F26)/(24*60*60),"t:mm:ss")</f>
        <v>11:50:41</v>
      </c>
      <c r="AW26" s="72" t="str">
        <f aca="false">TEXT((($B$11-INT($B$11))*24*60*60-$B$9*670/$F26)/(24*60*60),"t:mm:ss")</f>
        <v>12:13:19</v>
      </c>
      <c r="AY26" s="71" t="n">
        <v>1.267</v>
      </c>
      <c r="AZ26" s="72" t="str">
        <f aca="false">TEXT((($B$11-INT($B$11))*24*60*60-$B$9*1118/$F26)/(24*60*60),"t:mm:ss")</f>
        <v>10:41:56</v>
      </c>
      <c r="BA26" s="72" t="str">
        <f aca="false">TEXT((($B$11-INT($B$11))*24*60*60-$B$9*781/$F26)/(24*60*60),"t:mm:ss")</f>
        <v>11:50:41</v>
      </c>
      <c r="BB26" s="72" t="str">
        <f aca="false">TEXT((($B$11-INT($B$11))*24*60*60-$B$9*670/$F26)/(24*60*60),"t:mm:ss")</f>
        <v>12:13:19</v>
      </c>
      <c r="BD26" s="71" t="n">
        <v>1.317</v>
      </c>
      <c r="BE26" s="72" t="str">
        <f aca="false">TEXT((($B$11-INT($B$11))*24*60*60-$B$9*1118/$F26)/(24*60*60),"t:mm:ss")</f>
        <v>10:41:56</v>
      </c>
      <c r="BF26" s="72" t="str">
        <f aca="false">TEXT((($B$11-INT($B$11))*24*60*60-$B$9*781/$F26)/(24*60*60),"t:mm:ss")</f>
        <v>11:50:41</v>
      </c>
      <c r="BG26" s="72" t="str">
        <f aca="false">TEXT((($B$11-INT($B$11))*24*60*60-$B$9*670/$F26)/(24*60*60),"t:mm:ss")</f>
        <v>12:13:19</v>
      </c>
      <c r="BI26" s="71" t="n">
        <v>1.367</v>
      </c>
      <c r="BJ26" s="72" t="str">
        <f aca="false">TEXT((($B$11-INT($B$11))*24*60*60-$B$9*1118/$F26)/(24*60*60),"t:mm:ss")</f>
        <v>10:41:56</v>
      </c>
      <c r="BK26" s="72" t="str">
        <f aca="false">TEXT((($B$11-INT($B$11))*24*60*60-$B$9*781/$F26)/(24*60*60),"t:mm:ss")</f>
        <v>11:50:41</v>
      </c>
      <c r="BL26" s="72" t="str">
        <f aca="false">TEXT((($B$11-INT($B$11))*24*60*60-$B$9*670/$F26)/(24*60*60),"t:mm:ss")</f>
        <v>12:13:19</v>
      </c>
      <c r="BN26" s="71" t="n">
        <v>1.417</v>
      </c>
      <c r="BO26" s="72" t="str">
        <f aca="false">TEXT((($B$11-INT($B$11))*24*60*60-$B$9*1118/$F26)/(24*60*60),"t:mm:ss")</f>
        <v>10:41:56</v>
      </c>
      <c r="BP26" s="72" t="str">
        <f aca="false">TEXT((($B$11-INT($B$11))*24*60*60-$B$9*781/$F26)/(24*60*60),"t:mm:ss")</f>
        <v>11:50:41</v>
      </c>
      <c r="BQ26" s="72" t="str">
        <f aca="false">TEXT((($B$11-INT($B$11))*24*60*60-$B$9*670/$F26)/(24*60*60),"t:mm:ss")</f>
        <v>12:13:19</v>
      </c>
      <c r="BS26" s="71" t="n">
        <v>1.467</v>
      </c>
      <c r="BT26" s="72" t="str">
        <f aca="false">TEXT((($B$11-INT($B$11))*24*60*60-$B$9*1118/$F26)/(24*60*60),"t:mm:ss")</f>
        <v>10:41:56</v>
      </c>
      <c r="BU26" s="72" t="str">
        <f aca="false">TEXT((($B$11-INT($B$11))*24*60*60-$B$9*781/$F26)/(24*60*60),"t:mm:ss")</f>
        <v>11:50:41</v>
      </c>
      <c r="BV26" s="72" t="str">
        <f aca="false">TEXT((($B$11-INT($B$11))*24*60*60-$B$9*670/$F26)/(24*60*60),"t:mm:ss")</f>
        <v>12:13:19</v>
      </c>
    </row>
    <row r="27" customFormat="false" ht="15" hidden="false" customHeight="false" outlineLevel="0" collapsed="false">
      <c r="F27" s="71" t="n">
        <v>0.818</v>
      </c>
      <c r="G27" s="72" t="str">
        <f aca="false">TEXT((($B$11-INT($B$11))*24*60*60-$B$9*1118/$F27)/(24*60*60),"t:mm:ss")</f>
        <v>10:42:13</v>
      </c>
      <c r="H27" s="72" t="str">
        <f aca="false">TEXT((($B$11-INT($B$11))*24*60*60-$B$9*781/$F27)/(24*60*60),"t:mm:ss")</f>
        <v>11:50:52</v>
      </c>
      <c r="I27" s="72" t="str">
        <f aca="false">TEXT((($B$11-INT($B$11))*24*60*60-$B$9*670/$F27)/(24*60*60),"t:mm:ss")</f>
        <v>12:13:29</v>
      </c>
      <c r="K27" s="71" t="n">
        <v>0.868</v>
      </c>
      <c r="L27" s="72" t="str">
        <f aca="false">TEXT((($B$11-INT($B$11))*24*60*60-$B$9*1118/$F27)/(24*60*60),"t:mm:ss")</f>
        <v>10:42:13</v>
      </c>
      <c r="M27" s="72" t="str">
        <f aca="false">TEXT((($B$11-INT($B$11))*24*60*60-$B$9*781/$F27)/(24*60*60),"t:mm:ss")</f>
        <v>11:50:52</v>
      </c>
      <c r="N27" s="72" t="str">
        <f aca="false">TEXT((($B$11-INT($B$11))*24*60*60-$B$9*670/$F27)/(24*60*60),"t:mm:ss")</f>
        <v>12:13:29</v>
      </c>
      <c r="P27" s="71" t="n">
        <v>0.918</v>
      </c>
      <c r="Q27" s="72" t="str">
        <f aca="false">TEXT((($B$11-INT($B$11))*24*60*60-$B$9*1118/$F27)/(24*60*60),"t:mm:ss")</f>
        <v>10:42:13</v>
      </c>
      <c r="R27" s="72" t="str">
        <f aca="false">TEXT((($B$11-INT($B$11))*24*60*60-$B$9*781/$F27)/(24*60*60),"t:mm:ss")</f>
        <v>11:50:52</v>
      </c>
      <c r="S27" s="72" t="str">
        <f aca="false">TEXT((($B$11-INT($B$11))*24*60*60-$B$9*670/$F27)/(24*60*60),"t:mm:ss")</f>
        <v>12:13:29</v>
      </c>
      <c r="U27" s="71" t="n">
        <v>0.968</v>
      </c>
      <c r="V27" s="72" t="str">
        <f aca="false">TEXT((($B$11-INT($B$11))*24*60*60-$B$9*1118/$F27)/(24*60*60),"t:mm:ss")</f>
        <v>10:42:13</v>
      </c>
      <c r="W27" s="72" t="str">
        <f aca="false">TEXT((($B$11-INT($B$11))*24*60*60-$B$9*781/$F27)/(24*60*60),"t:mm:ss")</f>
        <v>11:50:52</v>
      </c>
      <c r="X27" s="72" t="str">
        <f aca="false">TEXT((($B$11-INT($B$11))*24*60*60-$B$9*670/$F27)/(24*60*60),"t:mm:ss")</f>
        <v>12:13:29</v>
      </c>
      <c r="Z27" s="71" t="n">
        <v>1.018</v>
      </c>
      <c r="AA27" s="72" t="str">
        <f aca="false">TEXT((($B$11-INT($B$11))*24*60*60-$B$9*1118/$F27)/(24*60*60),"t:mm:ss")</f>
        <v>10:42:13</v>
      </c>
      <c r="AB27" s="72" t="str">
        <f aca="false">TEXT((($B$11-INT($B$11))*24*60*60-$B$9*781/$F27)/(24*60*60),"t:mm:ss")</f>
        <v>11:50:52</v>
      </c>
      <c r="AC27" s="72" t="str">
        <f aca="false">TEXT((($B$11-INT($B$11))*24*60*60-$B$9*670/$F27)/(24*60*60),"t:mm:ss")</f>
        <v>12:13:29</v>
      </c>
      <c r="AE27" s="71" t="n">
        <v>1.068</v>
      </c>
      <c r="AF27" s="72" t="str">
        <f aca="false">TEXT((($B$11-INT($B$11))*24*60*60-$B$9*1118/$F27)/(24*60*60),"t:mm:ss")</f>
        <v>10:42:13</v>
      </c>
      <c r="AG27" s="72" t="str">
        <f aca="false">TEXT((($B$11-INT($B$11))*24*60*60-$B$9*781/$F27)/(24*60*60),"t:mm:ss")</f>
        <v>11:50:52</v>
      </c>
      <c r="AH27" s="72" t="str">
        <f aca="false">TEXT((($B$11-INT($B$11))*24*60*60-$B$9*670/$F27)/(24*60*60),"t:mm:ss")</f>
        <v>12:13:29</v>
      </c>
      <c r="AJ27" s="71" t="n">
        <v>1.118</v>
      </c>
      <c r="AK27" s="72" t="str">
        <f aca="false">TEXT((($B$11-INT($B$11))*24*60*60-$B$9*1118/$F27)/(24*60*60),"t:mm:ss")</f>
        <v>10:42:13</v>
      </c>
      <c r="AL27" s="72" t="str">
        <f aca="false">TEXT((($B$11-INT($B$11))*24*60*60-$B$9*781/$F27)/(24*60*60),"t:mm:ss")</f>
        <v>11:50:52</v>
      </c>
      <c r="AM27" s="72" t="str">
        <f aca="false">TEXT((($B$11-INT($B$11))*24*60*60-$B$9*670/$F27)/(24*60*60),"t:mm:ss")</f>
        <v>12:13:29</v>
      </c>
      <c r="AO27" s="71" t="n">
        <v>1.168</v>
      </c>
      <c r="AP27" s="72" t="str">
        <f aca="false">TEXT((($B$11-INT($B$11))*24*60*60-$B$9*1118/$F27)/(24*60*60),"t:mm:ss")</f>
        <v>10:42:13</v>
      </c>
      <c r="AQ27" s="72" t="str">
        <f aca="false">TEXT((($B$11-INT($B$11))*24*60*60-$B$9*781/$F27)/(24*60*60),"t:mm:ss")</f>
        <v>11:50:52</v>
      </c>
      <c r="AR27" s="72" t="str">
        <f aca="false">TEXT((($B$11-INT($B$11))*24*60*60-$B$9*670/$F27)/(24*60*60),"t:mm:ss")</f>
        <v>12:13:29</v>
      </c>
      <c r="AT27" s="71" t="n">
        <v>1.218</v>
      </c>
      <c r="AU27" s="72" t="str">
        <f aca="false">TEXT((($B$11-INT($B$11))*24*60*60-$B$9*1118/$F27)/(24*60*60),"t:mm:ss")</f>
        <v>10:42:13</v>
      </c>
      <c r="AV27" s="72" t="str">
        <f aca="false">TEXT((($B$11-INT($B$11))*24*60*60-$B$9*781/$F27)/(24*60*60),"t:mm:ss")</f>
        <v>11:50:52</v>
      </c>
      <c r="AW27" s="72" t="str">
        <f aca="false">TEXT((($B$11-INT($B$11))*24*60*60-$B$9*670/$F27)/(24*60*60),"t:mm:ss")</f>
        <v>12:13:29</v>
      </c>
      <c r="AY27" s="71" t="n">
        <v>1.268</v>
      </c>
      <c r="AZ27" s="72" t="str">
        <f aca="false">TEXT((($B$11-INT($B$11))*24*60*60-$B$9*1118/$F27)/(24*60*60),"t:mm:ss")</f>
        <v>10:42:13</v>
      </c>
      <c r="BA27" s="72" t="str">
        <f aca="false">TEXT((($B$11-INT($B$11))*24*60*60-$B$9*781/$F27)/(24*60*60),"t:mm:ss")</f>
        <v>11:50:52</v>
      </c>
      <c r="BB27" s="72" t="str">
        <f aca="false">TEXT((($B$11-INT($B$11))*24*60*60-$B$9*670/$F27)/(24*60*60),"t:mm:ss")</f>
        <v>12:13:29</v>
      </c>
      <c r="BD27" s="71" t="n">
        <v>1.318</v>
      </c>
      <c r="BE27" s="72" t="str">
        <f aca="false">TEXT((($B$11-INT($B$11))*24*60*60-$B$9*1118/$F27)/(24*60*60),"t:mm:ss")</f>
        <v>10:42:13</v>
      </c>
      <c r="BF27" s="72" t="str">
        <f aca="false">TEXT((($B$11-INT($B$11))*24*60*60-$B$9*781/$F27)/(24*60*60),"t:mm:ss")</f>
        <v>11:50:52</v>
      </c>
      <c r="BG27" s="72" t="str">
        <f aca="false">TEXT((($B$11-INT($B$11))*24*60*60-$B$9*670/$F27)/(24*60*60),"t:mm:ss")</f>
        <v>12:13:29</v>
      </c>
      <c r="BI27" s="71" t="n">
        <v>1.368</v>
      </c>
      <c r="BJ27" s="72" t="str">
        <f aca="false">TEXT((($B$11-INT($B$11))*24*60*60-$B$9*1118/$F27)/(24*60*60),"t:mm:ss")</f>
        <v>10:42:13</v>
      </c>
      <c r="BK27" s="72" t="str">
        <f aca="false">TEXT((($B$11-INT($B$11))*24*60*60-$B$9*781/$F27)/(24*60*60),"t:mm:ss")</f>
        <v>11:50:52</v>
      </c>
      <c r="BL27" s="72" t="str">
        <f aca="false">TEXT((($B$11-INT($B$11))*24*60*60-$B$9*670/$F27)/(24*60*60),"t:mm:ss")</f>
        <v>12:13:29</v>
      </c>
      <c r="BN27" s="71" t="n">
        <v>1.418</v>
      </c>
      <c r="BO27" s="72" t="str">
        <f aca="false">TEXT((($B$11-INT($B$11))*24*60*60-$B$9*1118/$F27)/(24*60*60),"t:mm:ss")</f>
        <v>10:42:13</v>
      </c>
      <c r="BP27" s="72" t="str">
        <f aca="false">TEXT((($B$11-INT($B$11))*24*60*60-$B$9*781/$F27)/(24*60*60),"t:mm:ss")</f>
        <v>11:50:52</v>
      </c>
      <c r="BQ27" s="72" t="str">
        <f aca="false">TEXT((($B$11-INT($B$11))*24*60*60-$B$9*670/$F27)/(24*60*60),"t:mm:ss")</f>
        <v>12:13:29</v>
      </c>
      <c r="BS27" s="71" t="n">
        <v>1.468</v>
      </c>
      <c r="BT27" s="72" t="str">
        <f aca="false">TEXT((($B$11-INT($B$11))*24*60*60-$B$9*1118/$F27)/(24*60*60),"t:mm:ss")</f>
        <v>10:42:13</v>
      </c>
      <c r="BU27" s="72" t="str">
        <f aca="false">TEXT((($B$11-INT($B$11))*24*60*60-$B$9*781/$F27)/(24*60*60),"t:mm:ss")</f>
        <v>11:50:52</v>
      </c>
      <c r="BV27" s="72" t="str">
        <f aca="false">TEXT((($B$11-INT($B$11))*24*60*60-$B$9*670/$F27)/(24*60*60),"t:mm:ss")</f>
        <v>12:13:29</v>
      </c>
    </row>
    <row r="28" customFormat="false" ht="15" hidden="false" customHeight="false" outlineLevel="0" collapsed="false">
      <c r="F28" s="71" t="n">
        <v>0.819</v>
      </c>
      <c r="G28" s="72" t="str">
        <f aca="false">TEXT((($B$11-INT($B$11))*24*60*60-$B$9*1118/$F28)/(24*60*60),"t:mm:ss")</f>
        <v>10:42:29</v>
      </c>
      <c r="H28" s="72" t="str">
        <f aca="false">TEXT((($B$11-INT($B$11))*24*60*60-$B$9*781/$F28)/(24*60*60),"t:mm:ss")</f>
        <v>11:51:04</v>
      </c>
      <c r="I28" s="72" t="str">
        <f aca="false">TEXT((($B$11-INT($B$11))*24*60*60-$B$9*670/$F28)/(24*60*60),"t:mm:ss")</f>
        <v>12:13:39</v>
      </c>
      <c r="K28" s="71" t="n">
        <v>0.869</v>
      </c>
      <c r="L28" s="72" t="str">
        <f aca="false">TEXT((($B$11-INT($B$11))*24*60*60-$B$9*1118/$F28)/(24*60*60),"t:mm:ss")</f>
        <v>10:42:29</v>
      </c>
      <c r="M28" s="72" t="str">
        <f aca="false">TEXT((($B$11-INT($B$11))*24*60*60-$B$9*781/$F28)/(24*60*60),"t:mm:ss")</f>
        <v>11:51:04</v>
      </c>
      <c r="N28" s="72" t="str">
        <f aca="false">TEXT((($B$11-INT($B$11))*24*60*60-$B$9*670/$F28)/(24*60*60),"t:mm:ss")</f>
        <v>12:13:39</v>
      </c>
      <c r="P28" s="71" t="n">
        <v>0.919</v>
      </c>
      <c r="Q28" s="72" t="str">
        <f aca="false">TEXT((($B$11-INT($B$11))*24*60*60-$B$9*1118/$F28)/(24*60*60),"t:mm:ss")</f>
        <v>10:42:29</v>
      </c>
      <c r="R28" s="72" t="str">
        <f aca="false">TEXT((($B$11-INT($B$11))*24*60*60-$B$9*781/$F28)/(24*60*60),"t:mm:ss")</f>
        <v>11:51:04</v>
      </c>
      <c r="S28" s="72" t="str">
        <f aca="false">TEXT((($B$11-INT($B$11))*24*60*60-$B$9*670/$F28)/(24*60*60),"t:mm:ss")</f>
        <v>12:13:39</v>
      </c>
      <c r="U28" s="71" t="n">
        <v>0.969</v>
      </c>
      <c r="V28" s="72" t="str">
        <f aca="false">TEXT((($B$11-INT($B$11))*24*60*60-$B$9*1118/$F28)/(24*60*60),"t:mm:ss")</f>
        <v>10:42:29</v>
      </c>
      <c r="W28" s="72" t="str">
        <f aca="false">TEXT((($B$11-INT($B$11))*24*60*60-$B$9*781/$F28)/(24*60*60),"t:mm:ss")</f>
        <v>11:51:04</v>
      </c>
      <c r="X28" s="72" t="str">
        <f aca="false">TEXT((($B$11-INT($B$11))*24*60*60-$B$9*670/$F28)/(24*60*60),"t:mm:ss")</f>
        <v>12:13:39</v>
      </c>
      <c r="Z28" s="71" t="n">
        <v>1.019</v>
      </c>
      <c r="AA28" s="72" t="str">
        <f aca="false">TEXT((($B$11-INT($B$11))*24*60*60-$B$9*1118/$F28)/(24*60*60),"t:mm:ss")</f>
        <v>10:42:29</v>
      </c>
      <c r="AB28" s="72" t="str">
        <f aca="false">TEXT((($B$11-INT($B$11))*24*60*60-$B$9*781/$F28)/(24*60*60),"t:mm:ss")</f>
        <v>11:51:04</v>
      </c>
      <c r="AC28" s="72" t="str">
        <f aca="false">TEXT((($B$11-INT($B$11))*24*60*60-$B$9*670/$F28)/(24*60*60),"t:mm:ss")</f>
        <v>12:13:39</v>
      </c>
      <c r="AE28" s="71" t="n">
        <v>1.069</v>
      </c>
      <c r="AF28" s="72" t="str">
        <f aca="false">TEXT((($B$11-INT($B$11))*24*60*60-$B$9*1118/$F28)/(24*60*60),"t:mm:ss")</f>
        <v>10:42:29</v>
      </c>
      <c r="AG28" s="72" t="str">
        <f aca="false">TEXT((($B$11-INT($B$11))*24*60*60-$B$9*781/$F28)/(24*60*60),"t:mm:ss")</f>
        <v>11:51:04</v>
      </c>
      <c r="AH28" s="72" t="str">
        <f aca="false">TEXT((($B$11-INT($B$11))*24*60*60-$B$9*670/$F28)/(24*60*60),"t:mm:ss")</f>
        <v>12:13:39</v>
      </c>
      <c r="AJ28" s="71" t="n">
        <v>1.119</v>
      </c>
      <c r="AK28" s="72" t="str">
        <f aca="false">TEXT((($B$11-INT($B$11))*24*60*60-$B$9*1118/$F28)/(24*60*60),"t:mm:ss")</f>
        <v>10:42:29</v>
      </c>
      <c r="AL28" s="72" t="str">
        <f aca="false">TEXT((($B$11-INT($B$11))*24*60*60-$B$9*781/$F28)/(24*60*60),"t:mm:ss")</f>
        <v>11:51:04</v>
      </c>
      <c r="AM28" s="72" t="str">
        <f aca="false">TEXT((($B$11-INT($B$11))*24*60*60-$B$9*670/$F28)/(24*60*60),"t:mm:ss")</f>
        <v>12:13:39</v>
      </c>
      <c r="AO28" s="71" t="n">
        <v>1.169</v>
      </c>
      <c r="AP28" s="72" t="str">
        <f aca="false">TEXT((($B$11-INT($B$11))*24*60*60-$B$9*1118/$F28)/(24*60*60),"t:mm:ss")</f>
        <v>10:42:29</v>
      </c>
      <c r="AQ28" s="72" t="str">
        <f aca="false">TEXT((($B$11-INT($B$11))*24*60*60-$B$9*781/$F28)/(24*60*60),"t:mm:ss")</f>
        <v>11:51:04</v>
      </c>
      <c r="AR28" s="72" t="str">
        <f aca="false">TEXT((($B$11-INT($B$11))*24*60*60-$B$9*670/$F28)/(24*60*60),"t:mm:ss")</f>
        <v>12:13:39</v>
      </c>
      <c r="AT28" s="71" t="n">
        <v>1.219</v>
      </c>
      <c r="AU28" s="72" t="str">
        <f aca="false">TEXT((($B$11-INT($B$11))*24*60*60-$B$9*1118/$F28)/(24*60*60),"t:mm:ss")</f>
        <v>10:42:29</v>
      </c>
      <c r="AV28" s="72" t="str">
        <f aca="false">TEXT((($B$11-INT($B$11))*24*60*60-$B$9*781/$F28)/(24*60*60),"t:mm:ss")</f>
        <v>11:51:04</v>
      </c>
      <c r="AW28" s="72" t="str">
        <f aca="false">TEXT((($B$11-INT($B$11))*24*60*60-$B$9*670/$F28)/(24*60*60),"t:mm:ss")</f>
        <v>12:13:39</v>
      </c>
      <c r="AY28" s="71" t="n">
        <v>1.269</v>
      </c>
      <c r="AZ28" s="72" t="str">
        <f aca="false">TEXT((($B$11-INT($B$11))*24*60*60-$B$9*1118/$F28)/(24*60*60),"t:mm:ss")</f>
        <v>10:42:29</v>
      </c>
      <c r="BA28" s="72" t="str">
        <f aca="false">TEXT((($B$11-INT($B$11))*24*60*60-$B$9*781/$F28)/(24*60*60),"t:mm:ss")</f>
        <v>11:51:04</v>
      </c>
      <c r="BB28" s="72" t="str">
        <f aca="false">TEXT((($B$11-INT($B$11))*24*60*60-$B$9*670/$F28)/(24*60*60),"t:mm:ss")</f>
        <v>12:13:39</v>
      </c>
      <c r="BD28" s="71" t="n">
        <v>1.319</v>
      </c>
      <c r="BE28" s="72" t="str">
        <f aca="false">TEXT((($B$11-INT($B$11))*24*60*60-$B$9*1118/$F28)/(24*60*60),"t:mm:ss")</f>
        <v>10:42:29</v>
      </c>
      <c r="BF28" s="72" t="str">
        <f aca="false">TEXT((($B$11-INT($B$11))*24*60*60-$B$9*781/$F28)/(24*60*60),"t:mm:ss")</f>
        <v>11:51:04</v>
      </c>
      <c r="BG28" s="72" t="str">
        <f aca="false">TEXT((($B$11-INT($B$11))*24*60*60-$B$9*670/$F28)/(24*60*60),"t:mm:ss")</f>
        <v>12:13:39</v>
      </c>
      <c r="BI28" s="71" t="n">
        <v>1.369</v>
      </c>
      <c r="BJ28" s="72" t="str">
        <f aca="false">TEXT((($B$11-INT($B$11))*24*60*60-$B$9*1118/$F28)/(24*60*60),"t:mm:ss")</f>
        <v>10:42:29</v>
      </c>
      <c r="BK28" s="72" t="str">
        <f aca="false">TEXT((($B$11-INT($B$11))*24*60*60-$B$9*781/$F28)/(24*60*60),"t:mm:ss")</f>
        <v>11:51:04</v>
      </c>
      <c r="BL28" s="72" t="str">
        <f aca="false">TEXT((($B$11-INT($B$11))*24*60*60-$B$9*670/$F28)/(24*60*60),"t:mm:ss")</f>
        <v>12:13:39</v>
      </c>
      <c r="BN28" s="71" t="n">
        <v>1.419</v>
      </c>
      <c r="BO28" s="72" t="str">
        <f aca="false">TEXT((($B$11-INT($B$11))*24*60*60-$B$9*1118/$F28)/(24*60*60),"t:mm:ss")</f>
        <v>10:42:29</v>
      </c>
      <c r="BP28" s="72" t="str">
        <f aca="false">TEXT((($B$11-INT($B$11))*24*60*60-$B$9*781/$F28)/(24*60*60),"t:mm:ss")</f>
        <v>11:51:04</v>
      </c>
      <c r="BQ28" s="72" t="str">
        <f aca="false">TEXT((($B$11-INT($B$11))*24*60*60-$B$9*670/$F28)/(24*60*60),"t:mm:ss")</f>
        <v>12:13:39</v>
      </c>
      <c r="BS28" s="71" t="n">
        <v>1.469</v>
      </c>
      <c r="BT28" s="72" t="str">
        <f aca="false">TEXT((($B$11-INT($B$11))*24*60*60-$B$9*1118/$F28)/(24*60*60),"t:mm:ss")</f>
        <v>10:42:29</v>
      </c>
      <c r="BU28" s="72" t="str">
        <f aca="false">TEXT((($B$11-INT($B$11))*24*60*60-$B$9*781/$F28)/(24*60*60),"t:mm:ss")</f>
        <v>11:51:04</v>
      </c>
      <c r="BV28" s="72" t="str">
        <f aca="false">TEXT((($B$11-INT($B$11))*24*60*60-$B$9*670/$F28)/(24*60*60),"t:mm:ss")</f>
        <v>12:13:39</v>
      </c>
    </row>
    <row r="29" customFormat="false" ht="15" hidden="false" customHeight="false" outlineLevel="0" collapsed="false">
      <c r="F29" s="71" t="n">
        <v>0.82</v>
      </c>
      <c r="G29" s="72" t="str">
        <f aca="false">TEXT((($B$11-INT($B$11))*24*60*60-$B$9*1118/$F29)/(24*60*60),"t:mm:ss")</f>
        <v>10:42:46</v>
      </c>
      <c r="H29" s="72" t="str">
        <f aca="false">TEXT((($B$11-INT($B$11))*24*60*60-$B$9*781/$F29)/(24*60*60),"t:mm:ss")</f>
        <v>11:51:16</v>
      </c>
      <c r="I29" s="72" t="str">
        <f aca="false">TEXT((($B$11-INT($B$11))*24*60*60-$B$9*670/$F29)/(24*60*60),"t:mm:ss")</f>
        <v>12:13:49</v>
      </c>
      <c r="K29" s="71" t="n">
        <v>0.87</v>
      </c>
      <c r="L29" s="72" t="str">
        <f aca="false">TEXT((($B$11-INT($B$11))*24*60*60-$B$9*1118/$F29)/(24*60*60),"t:mm:ss")</f>
        <v>10:42:46</v>
      </c>
      <c r="M29" s="72" t="str">
        <f aca="false">TEXT((($B$11-INT($B$11))*24*60*60-$B$9*781/$F29)/(24*60*60),"t:mm:ss")</f>
        <v>11:51:16</v>
      </c>
      <c r="N29" s="72" t="str">
        <f aca="false">TEXT((($B$11-INT($B$11))*24*60*60-$B$9*670/$F29)/(24*60*60),"t:mm:ss")</f>
        <v>12:13:49</v>
      </c>
      <c r="P29" s="71" t="n">
        <v>0.92</v>
      </c>
      <c r="Q29" s="72" t="str">
        <f aca="false">TEXT((($B$11-INT($B$11))*24*60*60-$B$9*1118/$F29)/(24*60*60),"t:mm:ss")</f>
        <v>10:42:46</v>
      </c>
      <c r="R29" s="72" t="str">
        <f aca="false">TEXT((($B$11-INT($B$11))*24*60*60-$B$9*781/$F29)/(24*60*60),"t:mm:ss")</f>
        <v>11:51:16</v>
      </c>
      <c r="S29" s="72" t="str">
        <f aca="false">TEXT((($B$11-INT($B$11))*24*60*60-$B$9*670/$F29)/(24*60*60),"t:mm:ss")</f>
        <v>12:13:49</v>
      </c>
      <c r="U29" s="71" t="n">
        <v>0.97</v>
      </c>
      <c r="V29" s="72" t="str">
        <f aca="false">TEXT((($B$11-INT($B$11))*24*60*60-$B$9*1118/$F29)/(24*60*60),"t:mm:ss")</f>
        <v>10:42:46</v>
      </c>
      <c r="W29" s="72" t="str">
        <f aca="false">TEXT((($B$11-INT($B$11))*24*60*60-$B$9*781/$F29)/(24*60*60),"t:mm:ss")</f>
        <v>11:51:16</v>
      </c>
      <c r="X29" s="72" t="str">
        <f aca="false">TEXT((($B$11-INT($B$11))*24*60*60-$B$9*670/$F29)/(24*60*60),"t:mm:ss")</f>
        <v>12:13:49</v>
      </c>
      <c r="Z29" s="71" t="n">
        <v>1.02</v>
      </c>
      <c r="AA29" s="72" t="str">
        <f aca="false">TEXT((($B$11-INT($B$11))*24*60*60-$B$9*1118/$F29)/(24*60*60),"t:mm:ss")</f>
        <v>10:42:46</v>
      </c>
      <c r="AB29" s="72" t="str">
        <f aca="false">TEXT((($B$11-INT($B$11))*24*60*60-$B$9*781/$F29)/(24*60*60),"t:mm:ss")</f>
        <v>11:51:16</v>
      </c>
      <c r="AC29" s="72" t="str">
        <f aca="false">TEXT((($B$11-INT($B$11))*24*60*60-$B$9*670/$F29)/(24*60*60),"t:mm:ss")</f>
        <v>12:13:49</v>
      </c>
      <c r="AE29" s="71" t="n">
        <v>1.07</v>
      </c>
      <c r="AF29" s="72" t="str">
        <f aca="false">TEXT((($B$11-INT($B$11))*24*60*60-$B$9*1118/$F29)/(24*60*60),"t:mm:ss")</f>
        <v>10:42:46</v>
      </c>
      <c r="AG29" s="72" t="str">
        <f aca="false">TEXT((($B$11-INT($B$11))*24*60*60-$B$9*781/$F29)/(24*60*60),"t:mm:ss")</f>
        <v>11:51:16</v>
      </c>
      <c r="AH29" s="72" t="str">
        <f aca="false">TEXT((($B$11-INT($B$11))*24*60*60-$B$9*670/$F29)/(24*60*60),"t:mm:ss")</f>
        <v>12:13:49</v>
      </c>
      <c r="AJ29" s="71" t="n">
        <v>1.12</v>
      </c>
      <c r="AK29" s="72" t="str">
        <f aca="false">TEXT((($B$11-INT($B$11))*24*60*60-$B$9*1118/$F29)/(24*60*60),"t:mm:ss")</f>
        <v>10:42:46</v>
      </c>
      <c r="AL29" s="72" t="str">
        <f aca="false">TEXT((($B$11-INT($B$11))*24*60*60-$B$9*781/$F29)/(24*60*60),"t:mm:ss")</f>
        <v>11:51:16</v>
      </c>
      <c r="AM29" s="72" t="str">
        <f aca="false">TEXT((($B$11-INT($B$11))*24*60*60-$B$9*670/$F29)/(24*60*60),"t:mm:ss")</f>
        <v>12:13:49</v>
      </c>
      <c r="AO29" s="71" t="n">
        <v>1.17</v>
      </c>
      <c r="AP29" s="72" t="str">
        <f aca="false">TEXT((($B$11-INT($B$11))*24*60*60-$B$9*1118/$F29)/(24*60*60),"t:mm:ss")</f>
        <v>10:42:46</v>
      </c>
      <c r="AQ29" s="72" t="str">
        <f aca="false">TEXT((($B$11-INT($B$11))*24*60*60-$B$9*781/$F29)/(24*60*60),"t:mm:ss")</f>
        <v>11:51:16</v>
      </c>
      <c r="AR29" s="72" t="str">
        <f aca="false">TEXT((($B$11-INT($B$11))*24*60*60-$B$9*670/$F29)/(24*60*60),"t:mm:ss")</f>
        <v>12:13:49</v>
      </c>
      <c r="AT29" s="71" t="n">
        <v>1.22</v>
      </c>
      <c r="AU29" s="72" t="str">
        <f aca="false">TEXT((($B$11-INT($B$11))*24*60*60-$B$9*1118/$F29)/(24*60*60),"t:mm:ss")</f>
        <v>10:42:46</v>
      </c>
      <c r="AV29" s="72" t="str">
        <f aca="false">TEXT((($B$11-INT($B$11))*24*60*60-$B$9*781/$F29)/(24*60*60),"t:mm:ss")</f>
        <v>11:51:16</v>
      </c>
      <c r="AW29" s="72" t="str">
        <f aca="false">TEXT((($B$11-INT($B$11))*24*60*60-$B$9*670/$F29)/(24*60*60),"t:mm:ss")</f>
        <v>12:13:49</v>
      </c>
      <c r="AY29" s="71" t="n">
        <v>1.27</v>
      </c>
      <c r="AZ29" s="72" t="str">
        <f aca="false">TEXT((($B$11-INT($B$11))*24*60*60-$B$9*1118/$F29)/(24*60*60),"t:mm:ss")</f>
        <v>10:42:46</v>
      </c>
      <c r="BA29" s="72" t="str">
        <f aca="false">TEXT((($B$11-INT($B$11))*24*60*60-$B$9*781/$F29)/(24*60*60),"t:mm:ss")</f>
        <v>11:51:16</v>
      </c>
      <c r="BB29" s="72" t="str">
        <f aca="false">TEXT((($B$11-INT($B$11))*24*60*60-$B$9*670/$F29)/(24*60*60),"t:mm:ss")</f>
        <v>12:13:49</v>
      </c>
      <c r="BD29" s="71" t="n">
        <v>1.32</v>
      </c>
      <c r="BE29" s="72" t="str">
        <f aca="false">TEXT((($B$11-INT($B$11))*24*60*60-$B$9*1118/$F29)/(24*60*60),"t:mm:ss")</f>
        <v>10:42:46</v>
      </c>
      <c r="BF29" s="72" t="str">
        <f aca="false">TEXT((($B$11-INT($B$11))*24*60*60-$B$9*781/$F29)/(24*60*60),"t:mm:ss")</f>
        <v>11:51:16</v>
      </c>
      <c r="BG29" s="72" t="str">
        <f aca="false">TEXT((($B$11-INT($B$11))*24*60*60-$B$9*670/$F29)/(24*60*60),"t:mm:ss")</f>
        <v>12:13:49</v>
      </c>
      <c r="BI29" s="71" t="n">
        <v>1.37</v>
      </c>
      <c r="BJ29" s="72" t="str">
        <f aca="false">TEXT((($B$11-INT($B$11))*24*60*60-$B$9*1118/$F29)/(24*60*60),"t:mm:ss")</f>
        <v>10:42:46</v>
      </c>
      <c r="BK29" s="72" t="str">
        <f aca="false">TEXT((($B$11-INT($B$11))*24*60*60-$B$9*781/$F29)/(24*60*60),"t:mm:ss")</f>
        <v>11:51:16</v>
      </c>
      <c r="BL29" s="72" t="str">
        <f aca="false">TEXT((($B$11-INT($B$11))*24*60*60-$B$9*670/$F29)/(24*60*60),"t:mm:ss")</f>
        <v>12:13:49</v>
      </c>
      <c r="BN29" s="71" t="n">
        <v>1.42</v>
      </c>
      <c r="BO29" s="72" t="str">
        <f aca="false">TEXT((($B$11-INT($B$11))*24*60*60-$B$9*1118/$F29)/(24*60*60),"t:mm:ss")</f>
        <v>10:42:46</v>
      </c>
      <c r="BP29" s="72" t="str">
        <f aca="false">TEXT((($B$11-INT($B$11))*24*60*60-$B$9*781/$F29)/(24*60*60),"t:mm:ss")</f>
        <v>11:51:16</v>
      </c>
      <c r="BQ29" s="72" t="str">
        <f aca="false">TEXT((($B$11-INT($B$11))*24*60*60-$B$9*670/$F29)/(24*60*60),"t:mm:ss")</f>
        <v>12:13:49</v>
      </c>
      <c r="BS29" s="71" t="n">
        <v>1.47</v>
      </c>
      <c r="BT29" s="72" t="str">
        <f aca="false">TEXT((($B$11-INT($B$11))*24*60*60-$B$9*1118/$F29)/(24*60*60),"t:mm:ss")</f>
        <v>10:42:46</v>
      </c>
      <c r="BU29" s="72" t="str">
        <f aca="false">TEXT((($B$11-INT($B$11))*24*60*60-$B$9*781/$F29)/(24*60*60),"t:mm:ss")</f>
        <v>11:51:16</v>
      </c>
      <c r="BV29" s="72" t="str">
        <f aca="false">TEXT((($B$11-INT($B$11))*24*60*60-$B$9*670/$F29)/(24*60*60),"t:mm:ss")</f>
        <v>12:13:49</v>
      </c>
    </row>
    <row r="30" customFormat="false" ht="15" hidden="false" customHeight="false" outlineLevel="0" collapsed="false">
      <c r="F30" s="71" t="n">
        <v>0.821</v>
      </c>
      <c r="G30" s="72" t="str">
        <f aca="false">TEXT((($B$11-INT($B$11))*24*60*60-$B$9*1118/$F30)/(24*60*60),"t:mm:ss")</f>
        <v>10:43:02</v>
      </c>
      <c r="H30" s="72" t="str">
        <f aca="false">TEXT((($B$11-INT($B$11))*24*60*60-$B$9*781/$F30)/(24*60*60),"t:mm:ss")</f>
        <v>11:51:27</v>
      </c>
      <c r="I30" s="72" t="str">
        <f aca="false">TEXT((($B$11-INT($B$11))*24*60*60-$B$9*670/$F30)/(24*60*60),"t:mm:ss")</f>
        <v>12:13:59</v>
      </c>
      <c r="K30" s="71" t="n">
        <v>0.871</v>
      </c>
      <c r="L30" s="72" t="str">
        <f aca="false">TEXT((($B$11-INT($B$11))*24*60*60-$B$9*1118/$F30)/(24*60*60),"t:mm:ss")</f>
        <v>10:43:02</v>
      </c>
      <c r="M30" s="72" t="str">
        <f aca="false">TEXT((($B$11-INT($B$11))*24*60*60-$B$9*781/$F30)/(24*60*60),"t:mm:ss")</f>
        <v>11:51:27</v>
      </c>
      <c r="N30" s="72" t="str">
        <f aca="false">TEXT((($B$11-INT($B$11))*24*60*60-$B$9*670/$F30)/(24*60*60),"t:mm:ss")</f>
        <v>12:13:59</v>
      </c>
      <c r="P30" s="71" t="n">
        <v>0.921</v>
      </c>
      <c r="Q30" s="72" t="str">
        <f aca="false">TEXT((($B$11-INT($B$11))*24*60*60-$B$9*1118/$F30)/(24*60*60),"t:mm:ss")</f>
        <v>10:43:02</v>
      </c>
      <c r="R30" s="72" t="str">
        <f aca="false">TEXT((($B$11-INT($B$11))*24*60*60-$B$9*781/$F30)/(24*60*60),"t:mm:ss")</f>
        <v>11:51:27</v>
      </c>
      <c r="S30" s="72" t="str">
        <f aca="false">TEXT((($B$11-INT($B$11))*24*60*60-$B$9*670/$F30)/(24*60*60),"t:mm:ss")</f>
        <v>12:13:59</v>
      </c>
      <c r="U30" s="71" t="n">
        <v>0.971</v>
      </c>
      <c r="V30" s="72" t="str">
        <f aca="false">TEXT((($B$11-INT($B$11))*24*60*60-$B$9*1118/$F30)/(24*60*60),"t:mm:ss")</f>
        <v>10:43:02</v>
      </c>
      <c r="W30" s="72" t="str">
        <f aca="false">TEXT((($B$11-INT($B$11))*24*60*60-$B$9*781/$F30)/(24*60*60),"t:mm:ss")</f>
        <v>11:51:27</v>
      </c>
      <c r="X30" s="72" t="str">
        <f aca="false">TEXT((($B$11-INT($B$11))*24*60*60-$B$9*670/$F30)/(24*60*60),"t:mm:ss")</f>
        <v>12:13:59</v>
      </c>
      <c r="Z30" s="71" t="n">
        <v>1.021</v>
      </c>
      <c r="AA30" s="72" t="str">
        <f aca="false">TEXT((($B$11-INT($B$11))*24*60*60-$B$9*1118/$F30)/(24*60*60),"t:mm:ss")</f>
        <v>10:43:02</v>
      </c>
      <c r="AB30" s="72" t="str">
        <f aca="false">TEXT((($B$11-INT($B$11))*24*60*60-$B$9*781/$F30)/(24*60*60),"t:mm:ss")</f>
        <v>11:51:27</v>
      </c>
      <c r="AC30" s="72" t="str">
        <f aca="false">TEXT((($B$11-INT($B$11))*24*60*60-$B$9*670/$F30)/(24*60*60),"t:mm:ss")</f>
        <v>12:13:59</v>
      </c>
      <c r="AE30" s="71" t="n">
        <v>1.071</v>
      </c>
      <c r="AF30" s="72" t="str">
        <f aca="false">TEXT((($B$11-INT($B$11))*24*60*60-$B$9*1118/$F30)/(24*60*60),"t:mm:ss")</f>
        <v>10:43:02</v>
      </c>
      <c r="AG30" s="72" t="str">
        <f aca="false">TEXT((($B$11-INT($B$11))*24*60*60-$B$9*781/$F30)/(24*60*60),"t:mm:ss")</f>
        <v>11:51:27</v>
      </c>
      <c r="AH30" s="72" t="str">
        <f aca="false">TEXT((($B$11-INT($B$11))*24*60*60-$B$9*670/$F30)/(24*60*60),"t:mm:ss")</f>
        <v>12:13:59</v>
      </c>
      <c r="AJ30" s="71" t="n">
        <v>1.121</v>
      </c>
      <c r="AK30" s="72" t="str">
        <f aca="false">TEXT((($B$11-INT($B$11))*24*60*60-$B$9*1118/$F30)/(24*60*60),"t:mm:ss")</f>
        <v>10:43:02</v>
      </c>
      <c r="AL30" s="72" t="str">
        <f aca="false">TEXT((($B$11-INT($B$11))*24*60*60-$B$9*781/$F30)/(24*60*60),"t:mm:ss")</f>
        <v>11:51:27</v>
      </c>
      <c r="AM30" s="72" t="str">
        <f aca="false">TEXT((($B$11-INT($B$11))*24*60*60-$B$9*670/$F30)/(24*60*60),"t:mm:ss")</f>
        <v>12:13:59</v>
      </c>
      <c r="AO30" s="71" t="n">
        <v>1.171</v>
      </c>
      <c r="AP30" s="72" t="str">
        <f aca="false">TEXT((($B$11-INT($B$11))*24*60*60-$B$9*1118/$F30)/(24*60*60),"t:mm:ss")</f>
        <v>10:43:02</v>
      </c>
      <c r="AQ30" s="72" t="str">
        <f aca="false">TEXT((($B$11-INT($B$11))*24*60*60-$B$9*781/$F30)/(24*60*60),"t:mm:ss")</f>
        <v>11:51:27</v>
      </c>
      <c r="AR30" s="72" t="str">
        <f aca="false">TEXT((($B$11-INT($B$11))*24*60*60-$B$9*670/$F30)/(24*60*60),"t:mm:ss")</f>
        <v>12:13:59</v>
      </c>
      <c r="AT30" s="71" t="n">
        <v>1.221</v>
      </c>
      <c r="AU30" s="72" t="str">
        <f aca="false">TEXT((($B$11-INT($B$11))*24*60*60-$B$9*1118/$F30)/(24*60*60),"t:mm:ss")</f>
        <v>10:43:02</v>
      </c>
      <c r="AV30" s="72" t="str">
        <f aca="false">TEXT((($B$11-INT($B$11))*24*60*60-$B$9*781/$F30)/(24*60*60),"t:mm:ss")</f>
        <v>11:51:27</v>
      </c>
      <c r="AW30" s="72" t="str">
        <f aca="false">TEXT((($B$11-INT($B$11))*24*60*60-$B$9*670/$F30)/(24*60*60),"t:mm:ss")</f>
        <v>12:13:59</v>
      </c>
      <c r="AY30" s="71" t="n">
        <v>1.271</v>
      </c>
      <c r="AZ30" s="72" t="str">
        <f aca="false">TEXT((($B$11-INT($B$11))*24*60*60-$B$9*1118/$F30)/(24*60*60),"t:mm:ss")</f>
        <v>10:43:02</v>
      </c>
      <c r="BA30" s="72" t="str">
        <f aca="false">TEXT((($B$11-INT($B$11))*24*60*60-$B$9*781/$F30)/(24*60*60),"t:mm:ss")</f>
        <v>11:51:27</v>
      </c>
      <c r="BB30" s="72" t="str">
        <f aca="false">TEXT((($B$11-INT($B$11))*24*60*60-$B$9*670/$F30)/(24*60*60),"t:mm:ss")</f>
        <v>12:13:59</v>
      </c>
      <c r="BD30" s="71" t="n">
        <v>1.321</v>
      </c>
      <c r="BE30" s="72" t="str">
        <f aca="false">TEXT((($B$11-INT($B$11))*24*60*60-$B$9*1118/$F30)/(24*60*60),"t:mm:ss")</f>
        <v>10:43:02</v>
      </c>
      <c r="BF30" s="72" t="str">
        <f aca="false">TEXT((($B$11-INT($B$11))*24*60*60-$B$9*781/$F30)/(24*60*60),"t:mm:ss")</f>
        <v>11:51:27</v>
      </c>
      <c r="BG30" s="72" t="str">
        <f aca="false">TEXT((($B$11-INT($B$11))*24*60*60-$B$9*670/$F30)/(24*60*60),"t:mm:ss")</f>
        <v>12:13:59</v>
      </c>
      <c r="BI30" s="71" t="n">
        <v>1.371</v>
      </c>
      <c r="BJ30" s="72" t="str">
        <f aca="false">TEXT((($B$11-INT($B$11))*24*60*60-$B$9*1118/$F30)/(24*60*60),"t:mm:ss")</f>
        <v>10:43:02</v>
      </c>
      <c r="BK30" s="72" t="str">
        <f aca="false">TEXT((($B$11-INT($B$11))*24*60*60-$B$9*781/$F30)/(24*60*60),"t:mm:ss")</f>
        <v>11:51:27</v>
      </c>
      <c r="BL30" s="72" t="str">
        <f aca="false">TEXT((($B$11-INT($B$11))*24*60*60-$B$9*670/$F30)/(24*60*60),"t:mm:ss")</f>
        <v>12:13:59</v>
      </c>
      <c r="BN30" s="71" t="n">
        <v>1.421</v>
      </c>
      <c r="BO30" s="72" t="str">
        <f aca="false">TEXT((($B$11-INT($B$11))*24*60*60-$B$9*1118/$F30)/(24*60*60),"t:mm:ss")</f>
        <v>10:43:02</v>
      </c>
      <c r="BP30" s="72" t="str">
        <f aca="false">TEXT((($B$11-INT($B$11))*24*60*60-$B$9*781/$F30)/(24*60*60),"t:mm:ss")</f>
        <v>11:51:27</v>
      </c>
      <c r="BQ30" s="72" t="str">
        <f aca="false">TEXT((($B$11-INT($B$11))*24*60*60-$B$9*670/$F30)/(24*60*60),"t:mm:ss")</f>
        <v>12:13:59</v>
      </c>
      <c r="BS30" s="71" t="n">
        <v>1.471</v>
      </c>
      <c r="BT30" s="72" t="str">
        <f aca="false">TEXT((($B$11-INT($B$11))*24*60*60-$B$9*1118/$F30)/(24*60*60),"t:mm:ss")</f>
        <v>10:43:02</v>
      </c>
      <c r="BU30" s="72" t="str">
        <f aca="false">TEXT((($B$11-INT($B$11))*24*60*60-$B$9*781/$F30)/(24*60*60),"t:mm:ss")</f>
        <v>11:51:27</v>
      </c>
      <c r="BV30" s="72" t="str">
        <f aca="false">TEXT((($B$11-INT($B$11))*24*60*60-$B$9*670/$F30)/(24*60*60),"t:mm:ss")</f>
        <v>12:13:59</v>
      </c>
    </row>
    <row r="31" customFormat="false" ht="15" hidden="false" customHeight="false" outlineLevel="0" collapsed="false">
      <c r="F31" s="71" t="n">
        <v>0.822</v>
      </c>
      <c r="G31" s="72" t="str">
        <f aca="false">TEXT((($B$11-INT($B$11))*24*60*60-$B$9*1118/$F31)/(24*60*60),"t:mm:ss")</f>
        <v>10:43:19</v>
      </c>
      <c r="H31" s="72" t="str">
        <f aca="false">TEXT((($B$11-INT($B$11))*24*60*60-$B$9*781/$F31)/(24*60*60),"t:mm:ss")</f>
        <v>11:51:39</v>
      </c>
      <c r="I31" s="72" t="str">
        <f aca="false">TEXT((($B$11-INT($B$11))*24*60*60-$B$9*670/$F31)/(24*60*60),"t:mm:ss")</f>
        <v>12:14:09</v>
      </c>
      <c r="K31" s="71" t="n">
        <v>0.872</v>
      </c>
      <c r="L31" s="72" t="str">
        <f aca="false">TEXT((($B$11-INT($B$11))*24*60*60-$B$9*1118/$F31)/(24*60*60),"t:mm:ss")</f>
        <v>10:43:19</v>
      </c>
      <c r="M31" s="72" t="str">
        <f aca="false">TEXT((($B$11-INT($B$11))*24*60*60-$B$9*781/$F31)/(24*60*60),"t:mm:ss")</f>
        <v>11:51:39</v>
      </c>
      <c r="N31" s="72" t="str">
        <f aca="false">TEXT((($B$11-INT($B$11))*24*60*60-$B$9*670/$F31)/(24*60*60),"t:mm:ss")</f>
        <v>12:14:09</v>
      </c>
      <c r="P31" s="71" t="n">
        <v>0.922</v>
      </c>
      <c r="Q31" s="72" t="str">
        <f aca="false">TEXT((($B$11-INT($B$11))*24*60*60-$B$9*1118/$F31)/(24*60*60),"t:mm:ss")</f>
        <v>10:43:19</v>
      </c>
      <c r="R31" s="72" t="str">
        <f aca="false">TEXT((($B$11-INT($B$11))*24*60*60-$B$9*781/$F31)/(24*60*60),"t:mm:ss")</f>
        <v>11:51:39</v>
      </c>
      <c r="S31" s="72" t="str">
        <f aca="false">TEXT((($B$11-INT($B$11))*24*60*60-$B$9*670/$F31)/(24*60*60),"t:mm:ss")</f>
        <v>12:14:09</v>
      </c>
      <c r="U31" s="71" t="n">
        <v>0.972</v>
      </c>
      <c r="V31" s="72" t="str">
        <f aca="false">TEXT((($B$11-INT($B$11))*24*60*60-$B$9*1118/$F31)/(24*60*60),"t:mm:ss")</f>
        <v>10:43:19</v>
      </c>
      <c r="W31" s="72" t="str">
        <f aca="false">TEXT((($B$11-INT($B$11))*24*60*60-$B$9*781/$F31)/(24*60*60),"t:mm:ss")</f>
        <v>11:51:39</v>
      </c>
      <c r="X31" s="72" t="str">
        <f aca="false">TEXT((($B$11-INT($B$11))*24*60*60-$B$9*670/$F31)/(24*60*60),"t:mm:ss")</f>
        <v>12:14:09</v>
      </c>
      <c r="Z31" s="71" t="n">
        <v>1.022</v>
      </c>
      <c r="AA31" s="72" t="str">
        <f aca="false">TEXT((($B$11-INT($B$11))*24*60*60-$B$9*1118/$F31)/(24*60*60),"t:mm:ss")</f>
        <v>10:43:19</v>
      </c>
      <c r="AB31" s="72" t="str">
        <f aca="false">TEXT((($B$11-INT($B$11))*24*60*60-$B$9*781/$F31)/(24*60*60),"t:mm:ss")</f>
        <v>11:51:39</v>
      </c>
      <c r="AC31" s="72" t="str">
        <f aca="false">TEXT((($B$11-INT($B$11))*24*60*60-$B$9*670/$F31)/(24*60*60),"t:mm:ss")</f>
        <v>12:14:09</v>
      </c>
      <c r="AE31" s="71" t="n">
        <v>1.072</v>
      </c>
      <c r="AF31" s="72" t="str">
        <f aca="false">TEXT((($B$11-INT($B$11))*24*60*60-$B$9*1118/$F31)/(24*60*60),"t:mm:ss")</f>
        <v>10:43:19</v>
      </c>
      <c r="AG31" s="72" t="str">
        <f aca="false">TEXT((($B$11-INT($B$11))*24*60*60-$B$9*781/$F31)/(24*60*60),"t:mm:ss")</f>
        <v>11:51:39</v>
      </c>
      <c r="AH31" s="72" t="str">
        <f aca="false">TEXT((($B$11-INT($B$11))*24*60*60-$B$9*670/$F31)/(24*60*60),"t:mm:ss")</f>
        <v>12:14:09</v>
      </c>
      <c r="AJ31" s="71" t="n">
        <v>1.122</v>
      </c>
      <c r="AK31" s="72" t="str">
        <f aca="false">TEXT((($B$11-INT($B$11))*24*60*60-$B$9*1118/$F31)/(24*60*60),"t:mm:ss")</f>
        <v>10:43:19</v>
      </c>
      <c r="AL31" s="72" t="str">
        <f aca="false">TEXT((($B$11-INT($B$11))*24*60*60-$B$9*781/$F31)/(24*60*60),"t:mm:ss")</f>
        <v>11:51:39</v>
      </c>
      <c r="AM31" s="72" t="str">
        <f aca="false">TEXT((($B$11-INT($B$11))*24*60*60-$B$9*670/$F31)/(24*60*60),"t:mm:ss")</f>
        <v>12:14:09</v>
      </c>
      <c r="AO31" s="71" t="n">
        <v>1.172</v>
      </c>
      <c r="AP31" s="72" t="str">
        <f aca="false">TEXT((($B$11-INT($B$11))*24*60*60-$B$9*1118/$F31)/(24*60*60),"t:mm:ss")</f>
        <v>10:43:19</v>
      </c>
      <c r="AQ31" s="72" t="str">
        <f aca="false">TEXT((($B$11-INT($B$11))*24*60*60-$B$9*781/$F31)/(24*60*60),"t:mm:ss")</f>
        <v>11:51:39</v>
      </c>
      <c r="AR31" s="72" t="str">
        <f aca="false">TEXT((($B$11-INT($B$11))*24*60*60-$B$9*670/$F31)/(24*60*60),"t:mm:ss")</f>
        <v>12:14:09</v>
      </c>
      <c r="AT31" s="71" t="n">
        <v>1.222</v>
      </c>
      <c r="AU31" s="72" t="str">
        <f aca="false">TEXT((($B$11-INT($B$11))*24*60*60-$B$9*1118/$F31)/(24*60*60),"t:mm:ss")</f>
        <v>10:43:19</v>
      </c>
      <c r="AV31" s="72" t="str">
        <f aca="false">TEXT((($B$11-INT($B$11))*24*60*60-$B$9*781/$F31)/(24*60*60),"t:mm:ss")</f>
        <v>11:51:39</v>
      </c>
      <c r="AW31" s="72" t="str">
        <f aca="false">TEXT((($B$11-INT($B$11))*24*60*60-$B$9*670/$F31)/(24*60*60),"t:mm:ss")</f>
        <v>12:14:09</v>
      </c>
      <c r="AY31" s="71" t="n">
        <v>1.272</v>
      </c>
      <c r="AZ31" s="72" t="str">
        <f aca="false">TEXT((($B$11-INT($B$11))*24*60*60-$B$9*1118/$F31)/(24*60*60),"t:mm:ss")</f>
        <v>10:43:19</v>
      </c>
      <c r="BA31" s="72" t="str">
        <f aca="false">TEXT((($B$11-INT($B$11))*24*60*60-$B$9*781/$F31)/(24*60*60),"t:mm:ss")</f>
        <v>11:51:39</v>
      </c>
      <c r="BB31" s="72" t="str">
        <f aca="false">TEXT((($B$11-INT($B$11))*24*60*60-$B$9*670/$F31)/(24*60*60),"t:mm:ss")</f>
        <v>12:14:09</v>
      </c>
      <c r="BD31" s="71" t="n">
        <v>1.322</v>
      </c>
      <c r="BE31" s="72" t="str">
        <f aca="false">TEXT((($B$11-INT($B$11))*24*60*60-$B$9*1118/$F31)/(24*60*60),"t:mm:ss")</f>
        <v>10:43:19</v>
      </c>
      <c r="BF31" s="72" t="str">
        <f aca="false">TEXT((($B$11-INT($B$11))*24*60*60-$B$9*781/$F31)/(24*60*60),"t:mm:ss")</f>
        <v>11:51:39</v>
      </c>
      <c r="BG31" s="72" t="str">
        <f aca="false">TEXT((($B$11-INT($B$11))*24*60*60-$B$9*670/$F31)/(24*60*60),"t:mm:ss")</f>
        <v>12:14:09</v>
      </c>
      <c r="BI31" s="71" t="n">
        <v>1.372</v>
      </c>
      <c r="BJ31" s="72" t="str">
        <f aca="false">TEXT((($B$11-INT($B$11))*24*60*60-$B$9*1118/$F31)/(24*60*60),"t:mm:ss")</f>
        <v>10:43:19</v>
      </c>
      <c r="BK31" s="72" t="str">
        <f aca="false">TEXT((($B$11-INT($B$11))*24*60*60-$B$9*781/$F31)/(24*60*60),"t:mm:ss")</f>
        <v>11:51:39</v>
      </c>
      <c r="BL31" s="72" t="str">
        <f aca="false">TEXT((($B$11-INT($B$11))*24*60*60-$B$9*670/$F31)/(24*60*60),"t:mm:ss")</f>
        <v>12:14:09</v>
      </c>
      <c r="BN31" s="71" t="n">
        <v>1.422</v>
      </c>
      <c r="BO31" s="72" t="str">
        <f aca="false">TEXT((($B$11-INT($B$11))*24*60*60-$B$9*1118/$F31)/(24*60*60),"t:mm:ss")</f>
        <v>10:43:19</v>
      </c>
      <c r="BP31" s="72" t="str">
        <f aca="false">TEXT((($B$11-INT($B$11))*24*60*60-$B$9*781/$F31)/(24*60*60),"t:mm:ss")</f>
        <v>11:51:39</v>
      </c>
      <c r="BQ31" s="72" t="str">
        <f aca="false">TEXT((($B$11-INT($B$11))*24*60*60-$B$9*670/$F31)/(24*60*60),"t:mm:ss")</f>
        <v>12:14:09</v>
      </c>
      <c r="BS31" s="71" t="n">
        <v>1.472</v>
      </c>
      <c r="BT31" s="72" t="str">
        <f aca="false">TEXT((($B$11-INT($B$11))*24*60*60-$B$9*1118/$F31)/(24*60*60),"t:mm:ss")</f>
        <v>10:43:19</v>
      </c>
      <c r="BU31" s="72" t="str">
        <f aca="false">TEXT((($B$11-INT($B$11))*24*60*60-$B$9*781/$F31)/(24*60*60),"t:mm:ss")</f>
        <v>11:51:39</v>
      </c>
      <c r="BV31" s="72" t="str">
        <f aca="false">TEXT((($B$11-INT($B$11))*24*60*60-$B$9*670/$F31)/(24*60*60),"t:mm:ss")</f>
        <v>12:14:09</v>
      </c>
    </row>
    <row r="32" customFormat="false" ht="15" hidden="false" customHeight="false" outlineLevel="0" collapsed="false">
      <c r="F32" s="71" t="n">
        <v>0.823</v>
      </c>
      <c r="G32" s="72" t="str">
        <f aca="false">TEXT((($B$11-INT($B$11))*24*60*60-$B$9*1118/$F32)/(24*60*60),"t:mm:ss")</f>
        <v>10:43:36</v>
      </c>
      <c r="H32" s="72" t="str">
        <f aca="false">TEXT((($B$11-INT($B$11))*24*60*60-$B$9*781/$F32)/(24*60*60),"t:mm:ss")</f>
        <v>11:51:50</v>
      </c>
      <c r="I32" s="72" t="str">
        <f aca="false">TEXT((($B$11-INT($B$11))*24*60*60-$B$9*670/$F32)/(24*60*60),"t:mm:ss")</f>
        <v>12:14:19</v>
      </c>
      <c r="K32" s="71" t="n">
        <v>0.873</v>
      </c>
      <c r="L32" s="72" t="str">
        <f aca="false">TEXT((($B$11-INT($B$11))*24*60*60-$B$9*1118/$F32)/(24*60*60),"t:mm:ss")</f>
        <v>10:43:36</v>
      </c>
      <c r="M32" s="72" t="str">
        <f aca="false">TEXT((($B$11-INT($B$11))*24*60*60-$B$9*781/$F32)/(24*60*60),"t:mm:ss")</f>
        <v>11:51:50</v>
      </c>
      <c r="N32" s="72" t="str">
        <f aca="false">TEXT((($B$11-INT($B$11))*24*60*60-$B$9*670/$F32)/(24*60*60),"t:mm:ss")</f>
        <v>12:14:19</v>
      </c>
      <c r="P32" s="71" t="n">
        <v>0.923</v>
      </c>
      <c r="Q32" s="72" t="str">
        <f aca="false">TEXT((($B$11-INT($B$11))*24*60*60-$B$9*1118/$F32)/(24*60*60),"t:mm:ss")</f>
        <v>10:43:36</v>
      </c>
      <c r="R32" s="72" t="str">
        <f aca="false">TEXT((($B$11-INT($B$11))*24*60*60-$B$9*781/$F32)/(24*60*60),"t:mm:ss")</f>
        <v>11:51:50</v>
      </c>
      <c r="S32" s="72" t="str">
        <f aca="false">TEXT((($B$11-INT($B$11))*24*60*60-$B$9*670/$F32)/(24*60*60),"t:mm:ss")</f>
        <v>12:14:19</v>
      </c>
      <c r="U32" s="71" t="n">
        <v>0.973</v>
      </c>
      <c r="V32" s="72" t="str">
        <f aca="false">TEXT((($B$11-INT($B$11))*24*60*60-$B$9*1118/$F32)/(24*60*60),"t:mm:ss")</f>
        <v>10:43:36</v>
      </c>
      <c r="W32" s="72" t="str">
        <f aca="false">TEXT((($B$11-INT($B$11))*24*60*60-$B$9*781/$F32)/(24*60*60),"t:mm:ss")</f>
        <v>11:51:50</v>
      </c>
      <c r="X32" s="72" t="str">
        <f aca="false">TEXT((($B$11-INT($B$11))*24*60*60-$B$9*670/$F32)/(24*60*60),"t:mm:ss")</f>
        <v>12:14:19</v>
      </c>
      <c r="Z32" s="71" t="n">
        <v>1.023</v>
      </c>
      <c r="AA32" s="72" t="str">
        <f aca="false">TEXT((($B$11-INT($B$11))*24*60*60-$B$9*1118/$F32)/(24*60*60),"t:mm:ss")</f>
        <v>10:43:36</v>
      </c>
      <c r="AB32" s="72" t="str">
        <f aca="false">TEXT((($B$11-INT($B$11))*24*60*60-$B$9*781/$F32)/(24*60*60),"t:mm:ss")</f>
        <v>11:51:50</v>
      </c>
      <c r="AC32" s="72" t="str">
        <f aca="false">TEXT((($B$11-INT($B$11))*24*60*60-$B$9*670/$F32)/(24*60*60),"t:mm:ss")</f>
        <v>12:14:19</v>
      </c>
      <c r="AE32" s="71" t="n">
        <v>1.073</v>
      </c>
      <c r="AF32" s="72" t="str">
        <f aca="false">TEXT((($B$11-INT($B$11))*24*60*60-$B$9*1118/$F32)/(24*60*60),"t:mm:ss")</f>
        <v>10:43:36</v>
      </c>
      <c r="AG32" s="72" t="str">
        <f aca="false">TEXT((($B$11-INT($B$11))*24*60*60-$B$9*781/$F32)/(24*60*60),"t:mm:ss")</f>
        <v>11:51:50</v>
      </c>
      <c r="AH32" s="72" t="str">
        <f aca="false">TEXT((($B$11-INT($B$11))*24*60*60-$B$9*670/$F32)/(24*60*60),"t:mm:ss")</f>
        <v>12:14:19</v>
      </c>
      <c r="AJ32" s="71" t="n">
        <v>1.123</v>
      </c>
      <c r="AK32" s="72" t="str">
        <f aca="false">TEXT((($B$11-INT($B$11))*24*60*60-$B$9*1118/$F32)/(24*60*60),"t:mm:ss")</f>
        <v>10:43:36</v>
      </c>
      <c r="AL32" s="72" t="str">
        <f aca="false">TEXT((($B$11-INT($B$11))*24*60*60-$B$9*781/$F32)/(24*60*60),"t:mm:ss")</f>
        <v>11:51:50</v>
      </c>
      <c r="AM32" s="72" t="str">
        <f aca="false">TEXT((($B$11-INT($B$11))*24*60*60-$B$9*670/$F32)/(24*60*60),"t:mm:ss")</f>
        <v>12:14:19</v>
      </c>
      <c r="AO32" s="71" t="n">
        <v>1.173</v>
      </c>
      <c r="AP32" s="72" t="str">
        <f aca="false">TEXT((($B$11-INT($B$11))*24*60*60-$B$9*1118/$F32)/(24*60*60),"t:mm:ss")</f>
        <v>10:43:36</v>
      </c>
      <c r="AQ32" s="72" t="str">
        <f aca="false">TEXT((($B$11-INT($B$11))*24*60*60-$B$9*781/$F32)/(24*60*60),"t:mm:ss")</f>
        <v>11:51:50</v>
      </c>
      <c r="AR32" s="72" t="str">
        <f aca="false">TEXT((($B$11-INT($B$11))*24*60*60-$B$9*670/$F32)/(24*60*60),"t:mm:ss")</f>
        <v>12:14:19</v>
      </c>
      <c r="AT32" s="71" t="n">
        <v>1.223</v>
      </c>
      <c r="AU32" s="72" t="str">
        <f aca="false">TEXT((($B$11-INT($B$11))*24*60*60-$B$9*1118/$F32)/(24*60*60),"t:mm:ss")</f>
        <v>10:43:36</v>
      </c>
      <c r="AV32" s="72" t="str">
        <f aca="false">TEXT((($B$11-INT($B$11))*24*60*60-$B$9*781/$F32)/(24*60*60),"t:mm:ss")</f>
        <v>11:51:50</v>
      </c>
      <c r="AW32" s="72" t="str">
        <f aca="false">TEXT((($B$11-INT($B$11))*24*60*60-$B$9*670/$F32)/(24*60*60),"t:mm:ss")</f>
        <v>12:14:19</v>
      </c>
      <c r="AY32" s="71" t="n">
        <v>1.273</v>
      </c>
      <c r="AZ32" s="72" t="str">
        <f aca="false">TEXT((($B$11-INT($B$11))*24*60*60-$B$9*1118/$F32)/(24*60*60),"t:mm:ss")</f>
        <v>10:43:36</v>
      </c>
      <c r="BA32" s="72" t="str">
        <f aca="false">TEXT((($B$11-INT($B$11))*24*60*60-$B$9*781/$F32)/(24*60*60),"t:mm:ss")</f>
        <v>11:51:50</v>
      </c>
      <c r="BB32" s="72" t="str">
        <f aca="false">TEXT((($B$11-INT($B$11))*24*60*60-$B$9*670/$F32)/(24*60*60),"t:mm:ss")</f>
        <v>12:14:19</v>
      </c>
      <c r="BD32" s="71" t="n">
        <v>1.323</v>
      </c>
      <c r="BE32" s="72" t="str">
        <f aca="false">TEXT((($B$11-INT($B$11))*24*60*60-$B$9*1118/$F32)/(24*60*60),"t:mm:ss")</f>
        <v>10:43:36</v>
      </c>
      <c r="BF32" s="72" t="str">
        <f aca="false">TEXT((($B$11-INT($B$11))*24*60*60-$B$9*781/$F32)/(24*60*60),"t:mm:ss")</f>
        <v>11:51:50</v>
      </c>
      <c r="BG32" s="72" t="str">
        <f aca="false">TEXT((($B$11-INT($B$11))*24*60*60-$B$9*670/$F32)/(24*60*60),"t:mm:ss")</f>
        <v>12:14:19</v>
      </c>
      <c r="BI32" s="71" t="n">
        <v>1.373</v>
      </c>
      <c r="BJ32" s="72" t="str">
        <f aca="false">TEXT((($B$11-INT($B$11))*24*60*60-$B$9*1118/$F32)/(24*60*60),"t:mm:ss")</f>
        <v>10:43:36</v>
      </c>
      <c r="BK32" s="72" t="str">
        <f aca="false">TEXT((($B$11-INT($B$11))*24*60*60-$B$9*781/$F32)/(24*60*60),"t:mm:ss")</f>
        <v>11:51:50</v>
      </c>
      <c r="BL32" s="72" t="str">
        <f aca="false">TEXT((($B$11-INT($B$11))*24*60*60-$B$9*670/$F32)/(24*60*60),"t:mm:ss")</f>
        <v>12:14:19</v>
      </c>
      <c r="BN32" s="71" t="n">
        <v>1.423</v>
      </c>
      <c r="BO32" s="72" t="str">
        <f aca="false">TEXT((($B$11-INT($B$11))*24*60*60-$B$9*1118/$F32)/(24*60*60),"t:mm:ss")</f>
        <v>10:43:36</v>
      </c>
      <c r="BP32" s="72" t="str">
        <f aca="false">TEXT((($B$11-INT($B$11))*24*60*60-$B$9*781/$F32)/(24*60*60),"t:mm:ss")</f>
        <v>11:51:50</v>
      </c>
      <c r="BQ32" s="72" t="str">
        <f aca="false">TEXT((($B$11-INT($B$11))*24*60*60-$B$9*670/$F32)/(24*60*60),"t:mm:ss")</f>
        <v>12:14:19</v>
      </c>
      <c r="BS32" s="71" t="n">
        <v>1.473</v>
      </c>
      <c r="BT32" s="72" t="str">
        <f aca="false">TEXT((($B$11-INT($B$11))*24*60*60-$B$9*1118/$F32)/(24*60*60),"t:mm:ss")</f>
        <v>10:43:36</v>
      </c>
      <c r="BU32" s="72" t="str">
        <f aca="false">TEXT((($B$11-INT($B$11))*24*60*60-$B$9*781/$F32)/(24*60*60),"t:mm:ss")</f>
        <v>11:51:50</v>
      </c>
      <c r="BV32" s="72" t="str">
        <f aca="false">TEXT((($B$11-INT($B$11))*24*60*60-$B$9*670/$F32)/(24*60*60),"t:mm:ss")</f>
        <v>12:14:19</v>
      </c>
    </row>
    <row r="33" customFormat="false" ht="15" hidden="false" customHeight="false" outlineLevel="0" collapsed="false">
      <c r="F33" s="71" t="n">
        <v>0.824</v>
      </c>
      <c r="G33" s="72" t="str">
        <f aca="false">TEXT((($B$11-INT($B$11))*24*60*60-$B$9*1118/$F33)/(24*60*60),"t:mm:ss")</f>
        <v>10:43:52</v>
      </c>
      <c r="H33" s="72" t="str">
        <f aca="false">TEXT((($B$11-INT($B$11))*24*60*60-$B$9*781/$F33)/(24*60*60),"t:mm:ss")</f>
        <v>11:52:02</v>
      </c>
      <c r="I33" s="72" t="str">
        <f aca="false">TEXT((($B$11-INT($B$11))*24*60*60-$B$9*670/$F33)/(24*60*60),"t:mm:ss")</f>
        <v>12:14:29</v>
      </c>
      <c r="K33" s="71" t="n">
        <v>0.874</v>
      </c>
      <c r="L33" s="72" t="str">
        <f aca="false">TEXT((($B$11-INT($B$11))*24*60*60-$B$9*1118/$F33)/(24*60*60),"t:mm:ss")</f>
        <v>10:43:52</v>
      </c>
      <c r="M33" s="72" t="str">
        <f aca="false">TEXT((($B$11-INT($B$11))*24*60*60-$B$9*781/$F33)/(24*60*60),"t:mm:ss")</f>
        <v>11:52:02</v>
      </c>
      <c r="N33" s="72" t="str">
        <f aca="false">TEXT((($B$11-INT($B$11))*24*60*60-$B$9*670/$F33)/(24*60*60),"t:mm:ss")</f>
        <v>12:14:29</v>
      </c>
      <c r="P33" s="71" t="n">
        <v>0.924</v>
      </c>
      <c r="Q33" s="72" t="str">
        <f aca="false">TEXT((($B$11-INT($B$11))*24*60*60-$B$9*1118/$F33)/(24*60*60),"t:mm:ss")</f>
        <v>10:43:52</v>
      </c>
      <c r="R33" s="72" t="str">
        <f aca="false">TEXT((($B$11-INT($B$11))*24*60*60-$B$9*781/$F33)/(24*60*60),"t:mm:ss")</f>
        <v>11:52:02</v>
      </c>
      <c r="S33" s="72" t="str">
        <f aca="false">TEXT((($B$11-INT($B$11))*24*60*60-$B$9*670/$F33)/(24*60*60),"t:mm:ss")</f>
        <v>12:14:29</v>
      </c>
      <c r="U33" s="71" t="n">
        <v>0.974</v>
      </c>
      <c r="V33" s="72" t="str">
        <f aca="false">TEXT((($B$11-INT($B$11))*24*60*60-$B$9*1118/$F33)/(24*60*60),"t:mm:ss")</f>
        <v>10:43:52</v>
      </c>
      <c r="W33" s="72" t="str">
        <f aca="false">TEXT((($B$11-INT($B$11))*24*60*60-$B$9*781/$F33)/(24*60*60),"t:mm:ss")</f>
        <v>11:52:02</v>
      </c>
      <c r="X33" s="72" t="str">
        <f aca="false">TEXT((($B$11-INT($B$11))*24*60*60-$B$9*670/$F33)/(24*60*60),"t:mm:ss")</f>
        <v>12:14:29</v>
      </c>
      <c r="Z33" s="71" t="n">
        <v>1.024</v>
      </c>
      <c r="AA33" s="72" t="str">
        <f aca="false">TEXT((($B$11-INT($B$11))*24*60*60-$B$9*1118/$F33)/(24*60*60),"t:mm:ss")</f>
        <v>10:43:52</v>
      </c>
      <c r="AB33" s="72" t="str">
        <f aca="false">TEXT((($B$11-INT($B$11))*24*60*60-$B$9*781/$F33)/(24*60*60),"t:mm:ss")</f>
        <v>11:52:02</v>
      </c>
      <c r="AC33" s="72" t="str">
        <f aca="false">TEXT((($B$11-INT($B$11))*24*60*60-$B$9*670/$F33)/(24*60*60),"t:mm:ss")</f>
        <v>12:14:29</v>
      </c>
      <c r="AE33" s="71" t="n">
        <v>1.074</v>
      </c>
      <c r="AF33" s="72" t="str">
        <f aca="false">TEXT((($B$11-INT($B$11))*24*60*60-$B$9*1118/$F33)/(24*60*60),"t:mm:ss")</f>
        <v>10:43:52</v>
      </c>
      <c r="AG33" s="72" t="str">
        <f aca="false">TEXT((($B$11-INT($B$11))*24*60*60-$B$9*781/$F33)/(24*60*60),"t:mm:ss")</f>
        <v>11:52:02</v>
      </c>
      <c r="AH33" s="72" t="str">
        <f aca="false">TEXT((($B$11-INT($B$11))*24*60*60-$B$9*670/$F33)/(24*60*60),"t:mm:ss")</f>
        <v>12:14:29</v>
      </c>
      <c r="AJ33" s="71" t="n">
        <v>1.124</v>
      </c>
      <c r="AK33" s="72" t="str">
        <f aca="false">TEXT((($B$11-INT($B$11))*24*60*60-$B$9*1118/$F33)/(24*60*60),"t:mm:ss")</f>
        <v>10:43:52</v>
      </c>
      <c r="AL33" s="72" t="str">
        <f aca="false">TEXT((($B$11-INT($B$11))*24*60*60-$B$9*781/$F33)/(24*60*60),"t:mm:ss")</f>
        <v>11:52:02</v>
      </c>
      <c r="AM33" s="72" t="str">
        <f aca="false">TEXT((($B$11-INT($B$11))*24*60*60-$B$9*670/$F33)/(24*60*60),"t:mm:ss")</f>
        <v>12:14:29</v>
      </c>
      <c r="AO33" s="71" t="n">
        <v>1.174</v>
      </c>
      <c r="AP33" s="72" t="str">
        <f aca="false">TEXT((($B$11-INT($B$11))*24*60*60-$B$9*1118/$F33)/(24*60*60),"t:mm:ss")</f>
        <v>10:43:52</v>
      </c>
      <c r="AQ33" s="72" t="str">
        <f aca="false">TEXT((($B$11-INT($B$11))*24*60*60-$B$9*781/$F33)/(24*60*60),"t:mm:ss")</f>
        <v>11:52:02</v>
      </c>
      <c r="AR33" s="72" t="str">
        <f aca="false">TEXT((($B$11-INT($B$11))*24*60*60-$B$9*670/$F33)/(24*60*60),"t:mm:ss")</f>
        <v>12:14:29</v>
      </c>
      <c r="AT33" s="71" t="n">
        <v>1.224</v>
      </c>
      <c r="AU33" s="72" t="str">
        <f aca="false">TEXT((($B$11-INT($B$11))*24*60*60-$B$9*1118/$F33)/(24*60*60),"t:mm:ss")</f>
        <v>10:43:52</v>
      </c>
      <c r="AV33" s="72" t="str">
        <f aca="false">TEXT((($B$11-INT($B$11))*24*60*60-$B$9*781/$F33)/(24*60*60),"t:mm:ss")</f>
        <v>11:52:02</v>
      </c>
      <c r="AW33" s="72" t="str">
        <f aca="false">TEXT((($B$11-INT($B$11))*24*60*60-$B$9*670/$F33)/(24*60*60),"t:mm:ss")</f>
        <v>12:14:29</v>
      </c>
      <c r="AY33" s="71" t="n">
        <v>1.274</v>
      </c>
      <c r="AZ33" s="72" t="str">
        <f aca="false">TEXT((($B$11-INT($B$11))*24*60*60-$B$9*1118/$F33)/(24*60*60),"t:mm:ss")</f>
        <v>10:43:52</v>
      </c>
      <c r="BA33" s="72" t="str">
        <f aca="false">TEXT((($B$11-INT($B$11))*24*60*60-$B$9*781/$F33)/(24*60*60),"t:mm:ss")</f>
        <v>11:52:02</v>
      </c>
      <c r="BB33" s="72" t="str">
        <f aca="false">TEXT((($B$11-INT($B$11))*24*60*60-$B$9*670/$F33)/(24*60*60),"t:mm:ss")</f>
        <v>12:14:29</v>
      </c>
      <c r="BD33" s="71" t="n">
        <v>1.324</v>
      </c>
      <c r="BE33" s="72" t="str">
        <f aca="false">TEXT((($B$11-INT($B$11))*24*60*60-$B$9*1118/$F33)/(24*60*60),"t:mm:ss")</f>
        <v>10:43:52</v>
      </c>
      <c r="BF33" s="72" t="str">
        <f aca="false">TEXT((($B$11-INT($B$11))*24*60*60-$B$9*781/$F33)/(24*60*60),"t:mm:ss")</f>
        <v>11:52:02</v>
      </c>
      <c r="BG33" s="72" t="str">
        <f aca="false">TEXT((($B$11-INT($B$11))*24*60*60-$B$9*670/$F33)/(24*60*60),"t:mm:ss")</f>
        <v>12:14:29</v>
      </c>
      <c r="BI33" s="71" t="n">
        <v>1.374</v>
      </c>
      <c r="BJ33" s="72" t="str">
        <f aca="false">TEXT((($B$11-INT($B$11))*24*60*60-$B$9*1118/$F33)/(24*60*60),"t:mm:ss")</f>
        <v>10:43:52</v>
      </c>
      <c r="BK33" s="72" t="str">
        <f aca="false">TEXT((($B$11-INT($B$11))*24*60*60-$B$9*781/$F33)/(24*60*60),"t:mm:ss")</f>
        <v>11:52:02</v>
      </c>
      <c r="BL33" s="72" t="str">
        <f aca="false">TEXT((($B$11-INT($B$11))*24*60*60-$B$9*670/$F33)/(24*60*60),"t:mm:ss")</f>
        <v>12:14:29</v>
      </c>
      <c r="BN33" s="71" t="n">
        <v>1.424</v>
      </c>
      <c r="BO33" s="72" t="str">
        <f aca="false">TEXT((($B$11-INT($B$11))*24*60*60-$B$9*1118/$F33)/(24*60*60),"t:mm:ss")</f>
        <v>10:43:52</v>
      </c>
      <c r="BP33" s="72" t="str">
        <f aca="false">TEXT((($B$11-INT($B$11))*24*60*60-$B$9*781/$F33)/(24*60*60),"t:mm:ss")</f>
        <v>11:52:02</v>
      </c>
      <c r="BQ33" s="72" t="str">
        <f aca="false">TEXT((($B$11-INT($B$11))*24*60*60-$B$9*670/$F33)/(24*60*60),"t:mm:ss")</f>
        <v>12:14:29</v>
      </c>
      <c r="BS33" s="71" t="n">
        <v>1.474</v>
      </c>
      <c r="BT33" s="72" t="str">
        <f aca="false">TEXT((($B$11-INT($B$11))*24*60*60-$B$9*1118/$F33)/(24*60*60),"t:mm:ss")</f>
        <v>10:43:52</v>
      </c>
      <c r="BU33" s="72" t="str">
        <f aca="false">TEXT((($B$11-INT($B$11))*24*60*60-$B$9*781/$F33)/(24*60*60),"t:mm:ss")</f>
        <v>11:52:02</v>
      </c>
      <c r="BV33" s="72" t="str">
        <f aca="false">TEXT((($B$11-INT($B$11))*24*60*60-$B$9*670/$F33)/(24*60*60),"t:mm:ss")</f>
        <v>12:14:29</v>
      </c>
    </row>
    <row r="34" customFormat="false" ht="15" hidden="false" customHeight="false" outlineLevel="0" collapsed="false">
      <c r="F34" s="71" t="n">
        <v>0.825</v>
      </c>
      <c r="G34" s="72" t="str">
        <f aca="false">TEXT((($B$11-INT($B$11))*24*60*60-$B$9*1118/$F34)/(24*60*60),"t:mm:ss")</f>
        <v>10:44:08</v>
      </c>
      <c r="H34" s="72" t="str">
        <f aca="false">TEXT((($B$11-INT($B$11))*24*60*60-$B$9*781/$F34)/(24*60*60),"t:mm:ss")</f>
        <v>11:52:13</v>
      </c>
      <c r="I34" s="72" t="str">
        <f aca="false">TEXT((($B$11-INT($B$11))*24*60*60-$B$9*670/$F34)/(24*60*60),"t:mm:ss")</f>
        <v>12:14:39</v>
      </c>
      <c r="K34" s="71" t="n">
        <v>0.875</v>
      </c>
      <c r="L34" s="72" t="str">
        <f aca="false">TEXT((($B$11-INT($B$11))*24*60*60-$B$9*1118/$F34)/(24*60*60),"t:mm:ss")</f>
        <v>10:44:08</v>
      </c>
      <c r="M34" s="72" t="str">
        <f aca="false">TEXT((($B$11-INT($B$11))*24*60*60-$B$9*781/$F34)/(24*60*60),"t:mm:ss")</f>
        <v>11:52:13</v>
      </c>
      <c r="N34" s="72" t="str">
        <f aca="false">TEXT((($B$11-INT($B$11))*24*60*60-$B$9*670/$F34)/(24*60*60),"t:mm:ss")</f>
        <v>12:14:39</v>
      </c>
      <c r="P34" s="71" t="n">
        <v>0.925</v>
      </c>
      <c r="Q34" s="72" t="str">
        <f aca="false">TEXT((($B$11-INT($B$11))*24*60*60-$B$9*1118/$F34)/(24*60*60),"t:mm:ss")</f>
        <v>10:44:08</v>
      </c>
      <c r="R34" s="72" t="str">
        <f aca="false">TEXT((($B$11-INT($B$11))*24*60*60-$B$9*781/$F34)/(24*60*60),"t:mm:ss")</f>
        <v>11:52:13</v>
      </c>
      <c r="S34" s="72" t="str">
        <f aca="false">TEXT((($B$11-INT($B$11))*24*60*60-$B$9*670/$F34)/(24*60*60),"t:mm:ss")</f>
        <v>12:14:39</v>
      </c>
      <c r="U34" s="71" t="n">
        <v>0.975</v>
      </c>
      <c r="V34" s="72" t="str">
        <f aca="false">TEXT((($B$11-INT($B$11))*24*60*60-$B$9*1118/$F34)/(24*60*60),"t:mm:ss")</f>
        <v>10:44:08</v>
      </c>
      <c r="W34" s="72" t="str">
        <f aca="false">TEXT((($B$11-INT($B$11))*24*60*60-$B$9*781/$F34)/(24*60*60),"t:mm:ss")</f>
        <v>11:52:13</v>
      </c>
      <c r="X34" s="72" t="str">
        <f aca="false">TEXT((($B$11-INT($B$11))*24*60*60-$B$9*670/$F34)/(24*60*60),"t:mm:ss")</f>
        <v>12:14:39</v>
      </c>
      <c r="Z34" s="71" t="n">
        <v>1.025</v>
      </c>
      <c r="AA34" s="72" t="str">
        <f aca="false">TEXT((($B$11-INT($B$11))*24*60*60-$B$9*1118/$F34)/(24*60*60),"t:mm:ss")</f>
        <v>10:44:08</v>
      </c>
      <c r="AB34" s="72" t="str">
        <f aca="false">TEXT((($B$11-INT($B$11))*24*60*60-$B$9*781/$F34)/(24*60*60),"t:mm:ss")</f>
        <v>11:52:13</v>
      </c>
      <c r="AC34" s="72" t="str">
        <f aca="false">TEXT((($B$11-INT($B$11))*24*60*60-$B$9*670/$F34)/(24*60*60),"t:mm:ss")</f>
        <v>12:14:39</v>
      </c>
      <c r="AE34" s="71" t="n">
        <v>1.075</v>
      </c>
      <c r="AF34" s="72" t="str">
        <f aca="false">TEXT((($B$11-INT($B$11))*24*60*60-$B$9*1118/$F34)/(24*60*60),"t:mm:ss")</f>
        <v>10:44:08</v>
      </c>
      <c r="AG34" s="72" t="str">
        <f aca="false">TEXT((($B$11-INT($B$11))*24*60*60-$B$9*781/$F34)/(24*60*60),"t:mm:ss")</f>
        <v>11:52:13</v>
      </c>
      <c r="AH34" s="72" t="str">
        <f aca="false">TEXT((($B$11-INT($B$11))*24*60*60-$B$9*670/$F34)/(24*60*60),"t:mm:ss")</f>
        <v>12:14:39</v>
      </c>
      <c r="AJ34" s="71" t="n">
        <v>1.125</v>
      </c>
      <c r="AK34" s="72" t="str">
        <f aca="false">TEXT((($B$11-INT($B$11))*24*60*60-$B$9*1118/$F34)/(24*60*60),"t:mm:ss")</f>
        <v>10:44:08</v>
      </c>
      <c r="AL34" s="72" t="str">
        <f aca="false">TEXT((($B$11-INT($B$11))*24*60*60-$B$9*781/$F34)/(24*60*60),"t:mm:ss")</f>
        <v>11:52:13</v>
      </c>
      <c r="AM34" s="72" t="str">
        <f aca="false">TEXT((($B$11-INT($B$11))*24*60*60-$B$9*670/$F34)/(24*60*60),"t:mm:ss")</f>
        <v>12:14:39</v>
      </c>
      <c r="AO34" s="71" t="n">
        <v>1.175</v>
      </c>
      <c r="AP34" s="72" t="str">
        <f aca="false">TEXT((($B$11-INT($B$11))*24*60*60-$B$9*1118/$F34)/(24*60*60),"t:mm:ss")</f>
        <v>10:44:08</v>
      </c>
      <c r="AQ34" s="72" t="str">
        <f aca="false">TEXT((($B$11-INT($B$11))*24*60*60-$B$9*781/$F34)/(24*60*60),"t:mm:ss")</f>
        <v>11:52:13</v>
      </c>
      <c r="AR34" s="72" t="str">
        <f aca="false">TEXT((($B$11-INT($B$11))*24*60*60-$B$9*670/$F34)/(24*60*60),"t:mm:ss")</f>
        <v>12:14:39</v>
      </c>
      <c r="AT34" s="71" t="n">
        <v>1.225</v>
      </c>
      <c r="AU34" s="72" t="str">
        <f aca="false">TEXT((($B$11-INT($B$11))*24*60*60-$B$9*1118/$F34)/(24*60*60),"t:mm:ss")</f>
        <v>10:44:08</v>
      </c>
      <c r="AV34" s="72" t="str">
        <f aca="false">TEXT((($B$11-INT($B$11))*24*60*60-$B$9*781/$F34)/(24*60*60),"t:mm:ss")</f>
        <v>11:52:13</v>
      </c>
      <c r="AW34" s="72" t="str">
        <f aca="false">TEXT((($B$11-INT($B$11))*24*60*60-$B$9*670/$F34)/(24*60*60),"t:mm:ss")</f>
        <v>12:14:39</v>
      </c>
      <c r="AY34" s="71" t="n">
        <v>1.275</v>
      </c>
      <c r="AZ34" s="72" t="str">
        <f aca="false">TEXT((($B$11-INT($B$11))*24*60*60-$B$9*1118/$F34)/(24*60*60),"t:mm:ss")</f>
        <v>10:44:08</v>
      </c>
      <c r="BA34" s="72" t="str">
        <f aca="false">TEXT((($B$11-INT($B$11))*24*60*60-$B$9*781/$F34)/(24*60*60),"t:mm:ss")</f>
        <v>11:52:13</v>
      </c>
      <c r="BB34" s="72" t="str">
        <f aca="false">TEXT((($B$11-INT($B$11))*24*60*60-$B$9*670/$F34)/(24*60*60),"t:mm:ss")</f>
        <v>12:14:39</v>
      </c>
      <c r="BD34" s="71" t="n">
        <v>1.325</v>
      </c>
      <c r="BE34" s="72" t="str">
        <f aca="false">TEXT((($B$11-INT($B$11))*24*60*60-$B$9*1118/$F34)/(24*60*60),"t:mm:ss")</f>
        <v>10:44:08</v>
      </c>
      <c r="BF34" s="72" t="str">
        <f aca="false">TEXT((($B$11-INT($B$11))*24*60*60-$B$9*781/$F34)/(24*60*60),"t:mm:ss")</f>
        <v>11:52:13</v>
      </c>
      <c r="BG34" s="72" t="str">
        <f aca="false">TEXT((($B$11-INT($B$11))*24*60*60-$B$9*670/$F34)/(24*60*60),"t:mm:ss")</f>
        <v>12:14:39</v>
      </c>
      <c r="BI34" s="71" t="n">
        <v>1.375</v>
      </c>
      <c r="BJ34" s="72" t="str">
        <f aca="false">TEXT((($B$11-INT($B$11))*24*60*60-$B$9*1118/$F34)/(24*60*60),"t:mm:ss")</f>
        <v>10:44:08</v>
      </c>
      <c r="BK34" s="72" t="str">
        <f aca="false">TEXT((($B$11-INT($B$11))*24*60*60-$B$9*781/$F34)/(24*60*60),"t:mm:ss")</f>
        <v>11:52:13</v>
      </c>
      <c r="BL34" s="72" t="str">
        <f aca="false">TEXT((($B$11-INT($B$11))*24*60*60-$B$9*670/$F34)/(24*60*60),"t:mm:ss")</f>
        <v>12:14:39</v>
      </c>
      <c r="BN34" s="71" t="n">
        <v>1.425</v>
      </c>
      <c r="BO34" s="72" t="str">
        <f aca="false">TEXT((($B$11-INT($B$11))*24*60*60-$B$9*1118/$F34)/(24*60*60),"t:mm:ss")</f>
        <v>10:44:08</v>
      </c>
      <c r="BP34" s="72" t="str">
        <f aca="false">TEXT((($B$11-INT($B$11))*24*60*60-$B$9*781/$F34)/(24*60*60),"t:mm:ss")</f>
        <v>11:52:13</v>
      </c>
      <c r="BQ34" s="72" t="str">
        <f aca="false">TEXT((($B$11-INT($B$11))*24*60*60-$B$9*670/$F34)/(24*60*60),"t:mm:ss")</f>
        <v>12:14:39</v>
      </c>
      <c r="BS34" s="71" t="n">
        <v>1.475</v>
      </c>
      <c r="BT34" s="72" t="str">
        <f aca="false">TEXT((($B$11-INT($B$11))*24*60*60-$B$9*1118/$F34)/(24*60*60),"t:mm:ss")</f>
        <v>10:44:08</v>
      </c>
      <c r="BU34" s="72" t="str">
        <f aca="false">TEXT((($B$11-INT($B$11))*24*60*60-$B$9*781/$F34)/(24*60*60),"t:mm:ss")</f>
        <v>11:52:13</v>
      </c>
      <c r="BV34" s="72" t="str">
        <f aca="false">TEXT((($B$11-INT($B$11))*24*60*60-$B$9*670/$F34)/(24*60*60),"t:mm:ss")</f>
        <v>12:14:39</v>
      </c>
    </row>
    <row r="35" customFormat="false" ht="15" hidden="false" customHeight="false" outlineLevel="0" collapsed="false">
      <c r="F35" s="71" t="n">
        <v>0.826</v>
      </c>
      <c r="G35" s="72" t="str">
        <f aca="false">TEXT((($B$11-INT($B$11))*24*60*60-$B$9*1118/$F35)/(24*60*60),"t:mm:ss")</f>
        <v>10:44:25</v>
      </c>
      <c r="H35" s="72" t="str">
        <f aca="false">TEXT((($B$11-INT($B$11))*24*60*60-$B$9*781/$F35)/(24*60*60),"t:mm:ss")</f>
        <v>11:52:25</v>
      </c>
      <c r="I35" s="72" t="str">
        <f aca="false">TEXT((($B$11-INT($B$11))*24*60*60-$B$9*670/$F35)/(24*60*60),"t:mm:ss")</f>
        <v>12:14:49</v>
      </c>
      <c r="K35" s="71" t="n">
        <v>0.876</v>
      </c>
      <c r="L35" s="72" t="str">
        <f aca="false">TEXT((($B$11-INT($B$11))*24*60*60-$B$9*1118/$F35)/(24*60*60),"t:mm:ss")</f>
        <v>10:44:25</v>
      </c>
      <c r="M35" s="72" t="str">
        <f aca="false">TEXT((($B$11-INT($B$11))*24*60*60-$B$9*781/$F35)/(24*60*60),"t:mm:ss")</f>
        <v>11:52:25</v>
      </c>
      <c r="N35" s="72" t="str">
        <f aca="false">TEXT((($B$11-INT($B$11))*24*60*60-$B$9*670/$F35)/(24*60*60),"t:mm:ss")</f>
        <v>12:14:49</v>
      </c>
      <c r="P35" s="71" t="n">
        <v>0.926</v>
      </c>
      <c r="Q35" s="72" t="str">
        <f aca="false">TEXT((($B$11-INT($B$11))*24*60*60-$B$9*1118/$F35)/(24*60*60),"t:mm:ss")</f>
        <v>10:44:25</v>
      </c>
      <c r="R35" s="72" t="str">
        <f aca="false">TEXT((($B$11-INT($B$11))*24*60*60-$B$9*781/$F35)/(24*60*60),"t:mm:ss")</f>
        <v>11:52:25</v>
      </c>
      <c r="S35" s="72" t="str">
        <f aca="false">TEXT((($B$11-INT($B$11))*24*60*60-$B$9*670/$F35)/(24*60*60),"t:mm:ss")</f>
        <v>12:14:49</v>
      </c>
      <c r="U35" s="71" t="n">
        <v>0.976</v>
      </c>
      <c r="V35" s="72" t="str">
        <f aca="false">TEXT((($B$11-INT($B$11))*24*60*60-$B$9*1118/$F35)/(24*60*60),"t:mm:ss")</f>
        <v>10:44:25</v>
      </c>
      <c r="W35" s="72" t="str">
        <f aca="false">TEXT((($B$11-INT($B$11))*24*60*60-$B$9*781/$F35)/(24*60*60),"t:mm:ss")</f>
        <v>11:52:25</v>
      </c>
      <c r="X35" s="72" t="str">
        <f aca="false">TEXT((($B$11-INT($B$11))*24*60*60-$B$9*670/$F35)/(24*60*60),"t:mm:ss")</f>
        <v>12:14:49</v>
      </c>
      <c r="Z35" s="71" t="n">
        <v>1.026</v>
      </c>
      <c r="AA35" s="72" t="str">
        <f aca="false">TEXT((($B$11-INT($B$11))*24*60*60-$B$9*1118/$F35)/(24*60*60),"t:mm:ss")</f>
        <v>10:44:25</v>
      </c>
      <c r="AB35" s="72" t="str">
        <f aca="false">TEXT((($B$11-INT($B$11))*24*60*60-$B$9*781/$F35)/(24*60*60),"t:mm:ss")</f>
        <v>11:52:25</v>
      </c>
      <c r="AC35" s="72" t="str">
        <f aca="false">TEXT((($B$11-INT($B$11))*24*60*60-$B$9*670/$F35)/(24*60*60),"t:mm:ss")</f>
        <v>12:14:49</v>
      </c>
      <c r="AE35" s="71" t="n">
        <v>1.076</v>
      </c>
      <c r="AF35" s="72" t="str">
        <f aca="false">TEXT((($B$11-INT($B$11))*24*60*60-$B$9*1118/$F35)/(24*60*60),"t:mm:ss")</f>
        <v>10:44:25</v>
      </c>
      <c r="AG35" s="72" t="str">
        <f aca="false">TEXT((($B$11-INT($B$11))*24*60*60-$B$9*781/$F35)/(24*60*60),"t:mm:ss")</f>
        <v>11:52:25</v>
      </c>
      <c r="AH35" s="72" t="str">
        <f aca="false">TEXT((($B$11-INT($B$11))*24*60*60-$B$9*670/$F35)/(24*60*60),"t:mm:ss")</f>
        <v>12:14:49</v>
      </c>
      <c r="AJ35" s="71" t="n">
        <v>1.126</v>
      </c>
      <c r="AK35" s="72" t="str">
        <f aca="false">TEXT((($B$11-INT($B$11))*24*60*60-$B$9*1118/$F35)/(24*60*60),"t:mm:ss")</f>
        <v>10:44:25</v>
      </c>
      <c r="AL35" s="72" t="str">
        <f aca="false">TEXT((($B$11-INT($B$11))*24*60*60-$B$9*781/$F35)/(24*60*60),"t:mm:ss")</f>
        <v>11:52:25</v>
      </c>
      <c r="AM35" s="72" t="str">
        <f aca="false">TEXT((($B$11-INT($B$11))*24*60*60-$B$9*670/$F35)/(24*60*60),"t:mm:ss")</f>
        <v>12:14:49</v>
      </c>
      <c r="AO35" s="71" t="n">
        <v>1.176</v>
      </c>
      <c r="AP35" s="72" t="str">
        <f aca="false">TEXT((($B$11-INT($B$11))*24*60*60-$B$9*1118/$F35)/(24*60*60),"t:mm:ss")</f>
        <v>10:44:25</v>
      </c>
      <c r="AQ35" s="72" t="str">
        <f aca="false">TEXT((($B$11-INT($B$11))*24*60*60-$B$9*781/$F35)/(24*60*60),"t:mm:ss")</f>
        <v>11:52:25</v>
      </c>
      <c r="AR35" s="72" t="str">
        <f aca="false">TEXT((($B$11-INT($B$11))*24*60*60-$B$9*670/$F35)/(24*60*60),"t:mm:ss")</f>
        <v>12:14:49</v>
      </c>
      <c r="AT35" s="71" t="n">
        <v>1.226</v>
      </c>
      <c r="AU35" s="72" t="str">
        <f aca="false">TEXT((($B$11-INT($B$11))*24*60*60-$B$9*1118/$F35)/(24*60*60),"t:mm:ss")</f>
        <v>10:44:25</v>
      </c>
      <c r="AV35" s="72" t="str">
        <f aca="false">TEXT((($B$11-INT($B$11))*24*60*60-$B$9*781/$F35)/(24*60*60),"t:mm:ss")</f>
        <v>11:52:25</v>
      </c>
      <c r="AW35" s="72" t="str">
        <f aca="false">TEXT((($B$11-INT($B$11))*24*60*60-$B$9*670/$F35)/(24*60*60),"t:mm:ss")</f>
        <v>12:14:49</v>
      </c>
      <c r="AY35" s="71" t="n">
        <v>1.276</v>
      </c>
      <c r="AZ35" s="72" t="str">
        <f aca="false">TEXT((($B$11-INT($B$11))*24*60*60-$B$9*1118/$F35)/(24*60*60),"t:mm:ss")</f>
        <v>10:44:25</v>
      </c>
      <c r="BA35" s="72" t="str">
        <f aca="false">TEXT((($B$11-INT($B$11))*24*60*60-$B$9*781/$F35)/(24*60*60),"t:mm:ss")</f>
        <v>11:52:25</v>
      </c>
      <c r="BB35" s="72" t="str">
        <f aca="false">TEXT((($B$11-INT($B$11))*24*60*60-$B$9*670/$F35)/(24*60*60),"t:mm:ss")</f>
        <v>12:14:49</v>
      </c>
      <c r="BD35" s="71" t="n">
        <v>1.326</v>
      </c>
      <c r="BE35" s="72" t="str">
        <f aca="false">TEXT((($B$11-INT($B$11))*24*60*60-$B$9*1118/$F35)/(24*60*60),"t:mm:ss")</f>
        <v>10:44:25</v>
      </c>
      <c r="BF35" s="72" t="str">
        <f aca="false">TEXT((($B$11-INT($B$11))*24*60*60-$B$9*781/$F35)/(24*60*60),"t:mm:ss")</f>
        <v>11:52:25</v>
      </c>
      <c r="BG35" s="72" t="str">
        <f aca="false">TEXT((($B$11-INT($B$11))*24*60*60-$B$9*670/$F35)/(24*60*60),"t:mm:ss")</f>
        <v>12:14:49</v>
      </c>
      <c r="BI35" s="71" t="n">
        <v>1.376</v>
      </c>
      <c r="BJ35" s="72" t="str">
        <f aca="false">TEXT((($B$11-INT($B$11))*24*60*60-$B$9*1118/$F35)/(24*60*60),"t:mm:ss")</f>
        <v>10:44:25</v>
      </c>
      <c r="BK35" s="72" t="str">
        <f aca="false">TEXT((($B$11-INT($B$11))*24*60*60-$B$9*781/$F35)/(24*60*60),"t:mm:ss")</f>
        <v>11:52:25</v>
      </c>
      <c r="BL35" s="72" t="str">
        <f aca="false">TEXT((($B$11-INT($B$11))*24*60*60-$B$9*670/$F35)/(24*60*60),"t:mm:ss")</f>
        <v>12:14:49</v>
      </c>
      <c r="BN35" s="71" t="n">
        <v>1.426</v>
      </c>
      <c r="BO35" s="72" t="str">
        <f aca="false">TEXT((($B$11-INT($B$11))*24*60*60-$B$9*1118/$F35)/(24*60*60),"t:mm:ss")</f>
        <v>10:44:25</v>
      </c>
      <c r="BP35" s="72" t="str">
        <f aca="false">TEXT((($B$11-INT($B$11))*24*60*60-$B$9*781/$F35)/(24*60*60),"t:mm:ss")</f>
        <v>11:52:25</v>
      </c>
      <c r="BQ35" s="72" t="str">
        <f aca="false">TEXT((($B$11-INT($B$11))*24*60*60-$B$9*670/$F35)/(24*60*60),"t:mm:ss")</f>
        <v>12:14:49</v>
      </c>
      <c r="BS35" s="71" t="n">
        <v>1.476</v>
      </c>
      <c r="BT35" s="72" t="str">
        <f aca="false">TEXT((($B$11-INT($B$11))*24*60*60-$B$9*1118/$F35)/(24*60*60),"t:mm:ss")</f>
        <v>10:44:25</v>
      </c>
      <c r="BU35" s="72" t="str">
        <f aca="false">TEXT((($B$11-INT($B$11))*24*60*60-$B$9*781/$F35)/(24*60*60),"t:mm:ss")</f>
        <v>11:52:25</v>
      </c>
      <c r="BV35" s="72" t="str">
        <f aca="false">TEXT((($B$11-INT($B$11))*24*60*60-$B$9*670/$F35)/(24*60*60),"t:mm:ss")</f>
        <v>12:14:49</v>
      </c>
    </row>
    <row r="36" customFormat="false" ht="15" hidden="false" customHeight="false" outlineLevel="0" collapsed="false">
      <c r="F36" s="71" t="n">
        <v>0.827</v>
      </c>
      <c r="G36" s="72" t="str">
        <f aca="false">TEXT((($B$11-INT($B$11))*24*60*60-$B$9*1118/$F36)/(24*60*60),"t:mm:ss")</f>
        <v>10:44:41</v>
      </c>
      <c r="H36" s="72" t="str">
        <f aca="false">TEXT((($B$11-INT($B$11))*24*60*60-$B$9*781/$F36)/(24*60*60),"t:mm:ss")</f>
        <v>11:52:36</v>
      </c>
      <c r="I36" s="72" t="str">
        <f aca="false">TEXT((($B$11-INT($B$11))*24*60*60-$B$9*670/$F36)/(24*60*60),"t:mm:ss")</f>
        <v>12:14:58</v>
      </c>
      <c r="K36" s="71" t="n">
        <v>0.877</v>
      </c>
      <c r="L36" s="72" t="str">
        <f aca="false">TEXT((($B$11-INT($B$11))*24*60*60-$B$9*1118/$F36)/(24*60*60),"t:mm:ss")</f>
        <v>10:44:41</v>
      </c>
      <c r="M36" s="72" t="str">
        <f aca="false">TEXT((($B$11-INT($B$11))*24*60*60-$B$9*781/$F36)/(24*60*60),"t:mm:ss")</f>
        <v>11:52:36</v>
      </c>
      <c r="N36" s="72" t="str">
        <f aca="false">TEXT((($B$11-INT($B$11))*24*60*60-$B$9*670/$F36)/(24*60*60),"t:mm:ss")</f>
        <v>12:14:58</v>
      </c>
      <c r="P36" s="71" t="n">
        <v>0.927</v>
      </c>
      <c r="Q36" s="72" t="str">
        <f aca="false">TEXT((($B$11-INT($B$11))*24*60*60-$B$9*1118/$F36)/(24*60*60),"t:mm:ss")</f>
        <v>10:44:41</v>
      </c>
      <c r="R36" s="72" t="str">
        <f aca="false">TEXT((($B$11-INT($B$11))*24*60*60-$B$9*781/$F36)/(24*60*60),"t:mm:ss")</f>
        <v>11:52:36</v>
      </c>
      <c r="S36" s="72" t="str">
        <f aca="false">TEXT((($B$11-INT($B$11))*24*60*60-$B$9*670/$F36)/(24*60*60),"t:mm:ss")</f>
        <v>12:14:58</v>
      </c>
      <c r="U36" s="71" t="n">
        <v>0.977</v>
      </c>
      <c r="V36" s="72" t="str">
        <f aca="false">TEXT((($B$11-INT($B$11))*24*60*60-$B$9*1118/$F36)/(24*60*60),"t:mm:ss")</f>
        <v>10:44:41</v>
      </c>
      <c r="W36" s="72" t="str">
        <f aca="false">TEXT((($B$11-INT($B$11))*24*60*60-$B$9*781/$F36)/(24*60*60),"t:mm:ss")</f>
        <v>11:52:36</v>
      </c>
      <c r="X36" s="72" t="str">
        <f aca="false">TEXT((($B$11-INT($B$11))*24*60*60-$B$9*670/$F36)/(24*60*60),"t:mm:ss")</f>
        <v>12:14:58</v>
      </c>
      <c r="Z36" s="71" t="n">
        <v>1.027</v>
      </c>
      <c r="AA36" s="72" t="str">
        <f aca="false">TEXT((($B$11-INT($B$11))*24*60*60-$B$9*1118/$F36)/(24*60*60),"t:mm:ss")</f>
        <v>10:44:41</v>
      </c>
      <c r="AB36" s="72" t="str">
        <f aca="false">TEXT((($B$11-INT($B$11))*24*60*60-$B$9*781/$F36)/(24*60*60),"t:mm:ss")</f>
        <v>11:52:36</v>
      </c>
      <c r="AC36" s="72" t="str">
        <f aca="false">TEXT((($B$11-INT($B$11))*24*60*60-$B$9*670/$F36)/(24*60*60),"t:mm:ss")</f>
        <v>12:14:58</v>
      </c>
      <c r="AE36" s="71" t="n">
        <v>1.077</v>
      </c>
      <c r="AF36" s="72" t="str">
        <f aca="false">TEXT((($B$11-INT($B$11))*24*60*60-$B$9*1118/$F36)/(24*60*60),"t:mm:ss")</f>
        <v>10:44:41</v>
      </c>
      <c r="AG36" s="72" t="str">
        <f aca="false">TEXT((($B$11-INT($B$11))*24*60*60-$B$9*781/$F36)/(24*60*60),"t:mm:ss")</f>
        <v>11:52:36</v>
      </c>
      <c r="AH36" s="72" t="str">
        <f aca="false">TEXT((($B$11-INT($B$11))*24*60*60-$B$9*670/$F36)/(24*60*60),"t:mm:ss")</f>
        <v>12:14:58</v>
      </c>
      <c r="AJ36" s="71" t="n">
        <v>1.127</v>
      </c>
      <c r="AK36" s="72" t="str">
        <f aca="false">TEXT((($B$11-INT($B$11))*24*60*60-$B$9*1118/$F36)/(24*60*60),"t:mm:ss")</f>
        <v>10:44:41</v>
      </c>
      <c r="AL36" s="72" t="str">
        <f aca="false">TEXT((($B$11-INT($B$11))*24*60*60-$B$9*781/$F36)/(24*60*60),"t:mm:ss")</f>
        <v>11:52:36</v>
      </c>
      <c r="AM36" s="72" t="str">
        <f aca="false">TEXT((($B$11-INT($B$11))*24*60*60-$B$9*670/$F36)/(24*60*60),"t:mm:ss")</f>
        <v>12:14:58</v>
      </c>
      <c r="AO36" s="71" t="n">
        <v>1.177</v>
      </c>
      <c r="AP36" s="72" t="str">
        <f aca="false">TEXT((($B$11-INT($B$11))*24*60*60-$B$9*1118/$F36)/(24*60*60),"t:mm:ss")</f>
        <v>10:44:41</v>
      </c>
      <c r="AQ36" s="72" t="str">
        <f aca="false">TEXT((($B$11-INT($B$11))*24*60*60-$B$9*781/$F36)/(24*60*60),"t:mm:ss")</f>
        <v>11:52:36</v>
      </c>
      <c r="AR36" s="72" t="str">
        <f aca="false">TEXT((($B$11-INT($B$11))*24*60*60-$B$9*670/$F36)/(24*60*60),"t:mm:ss")</f>
        <v>12:14:58</v>
      </c>
      <c r="AT36" s="71" t="n">
        <v>1.227</v>
      </c>
      <c r="AU36" s="72" t="str">
        <f aca="false">TEXT((($B$11-INT($B$11))*24*60*60-$B$9*1118/$F36)/(24*60*60),"t:mm:ss")</f>
        <v>10:44:41</v>
      </c>
      <c r="AV36" s="72" t="str">
        <f aca="false">TEXT((($B$11-INT($B$11))*24*60*60-$B$9*781/$F36)/(24*60*60),"t:mm:ss")</f>
        <v>11:52:36</v>
      </c>
      <c r="AW36" s="72" t="str">
        <f aca="false">TEXT((($B$11-INT($B$11))*24*60*60-$B$9*670/$F36)/(24*60*60),"t:mm:ss")</f>
        <v>12:14:58</v>
      </c>
      <c r="AY36" s="71" t="n">
        <v>1.277</v>
      </c>
      <c r="AZ36" s="72" t="str">
        <f aca="false">TEXT((($B$11-INT($B$11))*24*60*60-$B$9*1118/$F36)/(24*60*60),"t:mm:ss")</f>
        <v>10:44:41</v>
      </c>
      <c r="BA36" s="72" t="str">
        <f aca="false">TEXT((($B$11-INT($B$11))*24*60*60-$B$9*781/$F36)/(24*60*60),"t:mm:ss")</f>
        <v>11:52:36</v>
      </c>
      <c r="BB36" s="72" t="str">
        <f aca="false">TEXT((($B$11-INT($B$11))*24*60*60-$B$9*670/$F36)/(24*60*60),"t:mm:ss")</f>
        <v>12:14:58</v>
      </c>
      <c r="BD36" s="71" t="n">
        <v>1.327</v>
      </c>
      <c r="BE36" s="72" t="str">
        <f aca="false">TEXT((($B$11-INT($B$11))*24*60*60-$B$9*1118/$F36)/(24*60*60),"t:mm:ss")</f>
        <v>10:44:41</v>
      </c>
      <c r="BF36" s="72" t="str">
        <f aca="false">TEXT((($B$11-INT($B$11))*24*60*60-$B$9*781/$F36)/(24*60*60),"t:mm:ss")</f>
        <v>11:52:36</v>
      </c>
      <c r="BG36" s="72" t="str">
        <f aca="false">TEXT((($B$11-INT($B$11))*24*60*60-$B$9*670/$F36)/(24*60*60),"t:mm:ss")</f>
        <v>12:14:58</v>
      </c>
      <c r="BI36" s="71" t="n">
        <v>1.377</v>
      </c>
      <c r="BJ36" s="72" t="str">
        <f aca="false">TEXT((($B$11-INT($B$11))*24*60*60-$B$9*1118/$F36)/(24*60*60),"t:mm:ss")</f>
        <v>10:44:41</v>
      </c>
      <c r="BK36" s="72" t="str">
        <f aca="false">TEXT((($B$11-INT($B$11))*24*60*60-$B$9*781/$F36)/(24*60*60),"t:mm:ss")</f>
        <v>11:52:36</v>
      </c>
      <c r="BL36" s="72" t="str">
        <f aca="false">TEXT((($B$11-INT($B$11))*24*60*60-$B$9*670/$F36)/(24*60*60),"t:mm:ss")</f>
        <v>12:14:58</v>
      </c>
      <c r="BN36" s="71" t="n">
        <v>1.427</v>
      </c>
      <c r="BO36" s="72" t="str">
        <f aca="false">TEXT((($B$11-INT($B$11))*24*60*60-$B$9*1118/$F36)/(24*60*60),"t:mm:ss")</f>
        <v>10:44:41</v>
      </c>
      <c r="BP36" s="72" t="str">
        <f aca="false">TEXT((($B$11-INT($B$11))*24*60*60-$B$9*781/$F36)/(24*60*60),"t:mm:ss")</f>
        <v>11:52:36</v>
      </c>
      <c r="BQ36" s="72" t="str">
        <f aca="false">TEXT((($B$11-INT($B$11))*24*60*60-$B$9*670/$F36)/(24*60*60),"t:mm:ss")</f>
        <v>12:14:58</v>
      </c>
      <c r="BS36" s="71" t="n">
        <v>1.477</v>
      </c>
      <c r="BT36" s="72" t="str">
        <f aca="false">TEXT((($B$11-INT($B$11))*24*60*60-$B$9*1118/$F36)/(24*60*60),"t:mm:ss")</f>
        <v>10:44:41</v>
      </c>
      <c r="BU36" s="72" t="str">
        <f aca="false">TEXT((($B$11-INT($B$11))*24*60*60-$B$9*781/$F36)/(24*60*60),"t:mm:ss")</f>
        <v>11:52:36</v>
      </c>
      <c r="BV36" s="72" t="str">
        <f aca="false">TEXT((($B$11-INT($B$11))*24*60*60-$B$9*670/$F36)/(24*60*60),"t:mm:ss")</f>
        <v>12:14:58</v>
      </c>
    </row>
    <row r="37" customFormat="false" ht="15" hidden="false" customHeight="false" outlineLevel="0" collapsed="false">
      <c r="F37" s="71" t="n">
        <v>0.828</v>
      </c>
      <c r="G37" s="72" t="str">
        <f aca="false">TEXT((($B$11-INT($B$11))*24*60*60-$B$9*1118/$F37)/(24*60*60),"t:mm:ss")</f>
        <v>10:44:58</v>
      </c>
      <c r="H37" s="72" t="str">
        <f aca="false">TEXT((($B$11-INT($B$11))*24*60*60-$B$9*781/$F37)/(24*60*60),"t:mm:ss")</f>
        <v>11:52:48</v>
      </c>
      <c r="I37" s="72" t="str">
        <f aca="false">TEXT((($B$11-INT($B$11))*24*60*60-$B$9*670/$F37)/(24*60*60),"t:mm:ss")</f>
        <v>12:15:08</v>
      </c>
      <c r="K37" s="71" t="n">
        <v>0.878</v>
      </c>
      <c r="L37" s="72" t="str">
        <f aca="false">TEXT((($B$11-INT($B$11))*24*60*60-$B$9*1118/$F37)/(24*60*60),"t:mm:ss")</f>
        <v>10:44:58</v>
      </c>
      <c r="M37" s="72" t="str">
        <f aca="false">TEXT((($B$11-INT($B$11))*24*60*60-$B$9*781/$F37)/(24*60*60),"t:mm:ss")</f>
        <v>11:52:48</v>
      </c>
      <c r="N37" s="72" t="str">
        <f aca="false">TEXT((($B$11-INT($B$11))*24*60*60-$B$9*670/$F37)/(24*60*60),"t:mm:ss")</f>
        <v>12:15:08</v>
      </c>
      <c r="P37" s="71" t="n">
        <v>0.928</v>
      </c>
      <c r="Q37" s="72" t="str">
        <f aca="false">TEXT((($B$11-INT($B$11))*24*60*60-$B$9*1118/$F37)/(24*60*60),"t:mm:ss")</f>
        <v>10:44:58</v>
      </c>
      <c r="R37" s="72" t="str">
        <f aca="false">TEXT((($B$11-INT($B$11))*24*60*60-$B$9*781/$F37)/(24*60*60),"t:mm:ss")</f>
        <v>11:52:48</v>
      </c>
      <c r="S37" s="72" t="str">
        <f aca="false">TEXT((($B$11-INT($B$11))*24*60*60-$B$9*670/$F37)/(24*60*60),"t:mm:ss")</f>
        <v>12:15:08</v>
      </c>
      <c r="U37" s="71" t="n">
        <v>0.978</v>
      </c>
      <c r="V37" s="72" t="str">
        <f aca="false">TEXT((($B$11-INT($B$11))*24*60*60-$B$9*1118/$F37)/(24*60*60),"t:mm:ss")</f>
        <v>10:44:58</v>
      </c>
      <c r="W37" s="72" t="str">
        <f aca="false">TEXT((($B$11-INT($B$11))*24*60*60-$B$9*781/$F37)/(24*60*60),"t:mm:ss")</f>
        <v>11:52:48</v>
      </c>
      <c r="X37" s="72" t="str">
        <f aca="false">TEXT((($B$11-INT($B$11))*24*60*60-$B$9*670/$F37)/(24*60*60),"t:mm:ss")</f>
        <v>12:15:08</v>
      </c>
      <c r="Z37" s="71" t="n">
        <v>1.028</v>
      </c>
      <c r="AA37" s="72" t="str">
        <f aca="false">TEXT((($B$11-INT($B$11))*24*60*60-$B$9*1118/$F37)/(24*60*60),"t:mm:ss")</f>
        <v>10:44:58</v>
      </c>
      <c r="AB37" s="72" t="str">
        <f aca="false">TEXT((($B$11-INT($B$11))*24*60*60-$B$9*781/$F37)/(24*60*60),"t:mm:ss")</f>
        <v>11:52:48</v>
      </c>
      <c r="AC37" s="72" t="str">
        <f aca="false">TEXT((($B$11-INT($B$11))*24*60*60-$B$9*670/$F37)/(24*60*60),"t:mm:ss")</f>
        <v>12:15:08</v>
      </c>
      <c r="AE37" s="71" t="n">
        <v>1.078</v>
      </c>
      <c r="AF37" s="72" t="str">
        <f aca="false">TEXT((($B$11-INT($B$11))*24*60*60-$B$9*1118/$F37)/(24*60*60),"t:mm:ss")</f>
        <v>10:44:58</v>
      </c>
      <c r="AG37" s="72" t="str">
        <f aca="false">TEXT((($B$11-INT($B$11))*24*60*60-$B$9*781/$F37)/(24*60*60),"t:mm:ss")</f>
        <v>11:52:48</v>
      </c>
      <c r="AH37" s="72" t="str">
        <f aca="false">TEXT((($B$11-INT($B$11))*24*60*60-$B$9*670/$F37)/(24*60*60),"t:mm:ss")</f>
        <v>12:15:08</v>
      </c>
      <c r="AJ37" s="71" t="n">
        <v>1.128</v>
      </c>
      <c r="AK37" s="72" t="str">
        <f aca="false">TEXT((($B$11-INT($B$11))*24*60*60-$B$9*1118/$F37)/(24*60*60),"t:mm:ss")</f>
        <v>10:44:58</v>
      </c>
      <c r="AL37" s="72" t="str">
        <f aca="false">TEXT((($B$11-INT($B$11))*24*60*60-$B$9*781/$F37)/(24*60*60),"t:mm:ss")</f>
        <v>11:52:48</v>
      </c>
      <c r="AM37" s="72" t="str">
        <f aca="false">TEXT((($B$11-INT($B$11))*24*60*60-$B$9*670/$F37)/(24*60*60),"t:mm:ss")</f>
        <v>12:15:08</v>
      </c>
      <c r="AO37" s="71" t="n">
        <v>1.178</v>
      </c>
      <c r="AP37" s="72" t="str">
        <f aca="false">TEXT((($B$11-INT($B$11))*24*60*60-$B$9*1118/$F37)/(24*60*60),"t:mm:ss")</f>
        <v>10:44:58</v>
      </c>
      <c r="AQ37" s="72" t="str">
        <f aca="false">TEXT((($B$11-INT($B$11))*24*60*60-$B$9*781/$F37)/(24*60*60),"t:mm:ss")</f>
        <v>11:52:48</v>
      </c>
      <c r="AR37" s="72" t="str">
        <f aca="false">TEXT((($B$11-INT($B$11))*24*60*60-$B$9*670/$F37)/(24*60*60),"t:mm:ss")</f>
        <v>12:15:08</v>
      </c>
      <c r="AT37" s="71" t="n">
        <v>1.228</v>
      </c>
      <c r="AU37" s="72" t="str">
        <f aca="false">TEXT((($B$11-INT($B$11))*24*60*60-$B$9*1118/$F37)/(24*60*60),"t:mm:ss")</f>
        <v>10:44:58</v>
      </c>
      <c r="AV37" s="72" t="str">
        <f aca="false">TEXT((($B$11-INT($B$11))*24*60*60-$B$9*781/$F37)/(24*60*60),"t:mm:ss")</f>
        <v>11:52:48</v>
      </c>
      <c r="AW37" s="72" t="str">
        <f aca="false">TEXT((($B$11-INT($B$11))*24*60*60-$B$9*670/$F37)/(24*60*60),"t:mm:ss")</f>
        <v>12:15:08</v>
      </c>
      <c r="AY37" s="71" t="n">
        <v>1.278</v>
      </c>
      <c r="AZ37" s="72" t="str">
        <f aca="false">TEXT((($B$11-INT($B$11))*24*60*60-$B$9*1118/$F37)/(24*60*60),"t:mm:ss")</f>
        <v>10:44:58</v>
      </c>
      <c r="BA37" s="72" t="str">
        <f aca="false">TEXT((($B$11-INT($B$11))*24*60*60-$B$9*781/$F37)/(24*60*60),"t:mm:ss")</f>
        <v>11:52:48</v>
      </c>
      <c r="BB37" s="72" t="str">
        <f aca="false">TEXT((($B$11-INT($B$11))*24*60*60-$B$9*670/$F37)/(24*60*60),"t:mm:ss")</f>
        <v>12:15:08</v>
      </c>
      <c r="BD37" s="71" t="n">
        <v>1.328</v>
      </c>
      <c r="BE37" s="72" t="str">
        <f aca="false">TEXT((($B$11-INT($B$11))*24*60*60-$B$9*1118/$F37)/(24*60*60),"t:mm:ss")</f>
        <v>10:44:58</v>
      </c>
      <c r="BF37" s="72" t="str">
        <f aca="false">TEXT((($B$11-INT($B$11))*24*60*60-$B$9*781/$F37)/(24*60*60),"t:mm:ss")</f>
        <v>11:52:48</v>
      </c>
      <c r="BG37" s="72" t="str">
        <f aca="false">TEXT((($B$11-INT($B$11))*24*60*60-$B$9*670/$F37)/(24*60*60),"t:mm:ss")</f>
        <v>12:15:08</v>
      </c>
      <c r="BI37" s="71" t="n">
        <v>1.378</v>
      </c>
      <c r="BJ37" s="72" t="str">
        <f aca="false">TEXT((($B$11-INT($B$11))*24*60*60-$B$9*1118/$F37)/(24*60*60),"t:mm:ss")</f>
        <v>10:44:58</v>
      </c>
      <c r="BK37" s="72" t="str">
        <f aca="false">TEXT((($B$11-INT($B$11))*24*60*60-$B$9*781/$F37)/(24*60*60),"t:mm:ss")</f>
        <v>11:52:48</v>
      </c>
      <c r="BL37" s="72" t="str">
        <f aca="false">TEXT((($B$11-INT($B$11))*24*60*60-$B$9*670/$F37)/(24*60*60),"t:mm:ss")</f>
        <v>12:15:08</v>
      </c>
      <c r="BN37" s="71" t="n">
        <v>1.428</v>
      </c>
      <c r="BO37" s="72" t="str">
        <f aca="false">TEXT((($B$11-INT($B$11))*24*60*60-$B$9*1118/$F37)/(24*60*60),"t:mm:ss")</f>
        <v>10:44:58</v>
      </c>
      <c r="BP37" s="72" t="str">
        <f aca="false">TEXT((($B$11-INT($B$11))*24*60*60-$B$9*781/$F37)/(24*60*60),"t:mm:ss")</f>
        <v>11:52:48</v>
      </c>
      <c r="BQ37" s="72" t="str">
        <f aca="false">TEXT((($B$11-INT($B$11))*24*60*60-$B$9*670/$F37)/(24*60*60),"t:mm:ss")</f>
        <v>12:15:08</v>
      </c>
      <c r="BS37" s="71" t="n">
        <v>1.478</v>
      </c>
      <c r="BT37" s="72" t="str">
        <f aca="false">TEXT((($B$11-INT($B$11))*24*60*60-$B$9*1118/$F37)/(24*60*60),"t:mm:ss")</f>
        <v>10:44:58</v>
      </c>
      <c r="BU37" s="72" t="str">
        <f aca="false">TEXT((($B$11-INT($B$11))*24*60*60-$B$9*781/$F37)/(24*60*60),"t:mm:ss")</f>
        <v>11:52:48</v>
      </c>
      <c r="BV37" s="72" t="str">
        <f aca="false">TEXT((($B$11-INT($B$11))*24*60*60-$B$9*670/$F37)/(24*60*60),"t:mm:ss")</f>
        <v>12:15:08</v>
      </c>
    </row>
    <row r="38" customFormat="false" ht="15" hidden="false" customHeight="false" outlineLevel="0" collapsed="false">
      <c r="F38" s="71" t="n">
        <v>0.829</v>
      </c>
      <c r="G38" s="72" t="str">
        <f aca="false">TEXT((($B$11-INT($B$11))*24*60*60-$B$9*1118/$F38)/(24*60*60),"t:mm:ss")</f>
        <v>10:45:14</v>
      </c>
      <c r="H38" s="72" t="str">
        <f aca="false">TEXT((($B$11-INT($B$11))*24*60*60-$B$9*781/$F38)/(24*60*60),"t:mm:ss")</f>
        <v>11:52:59</v>
      </c>
      <c r="I38" s="72" t="str">
        <f aca="false">TEXT((($B$11-INT($B$11))*24*60*60-$B$9*670/$F38)/(24*60*60),"t:mm:ss")</f>
        <v>12:15:18</v>
      </c>
      <c r="K38" s="71" t="n">
        <v>0.879</v>
      </c>
      <c r="L38" s="72" t="str">
        <f aca="false">TEXT((($B$11-INT($B$11))*24*60*60-$B$9*1118/$F38)/(24*60*60),"t:mm:ss")</f>
        <v>10:45:14</v>
      </c>
      <c r="M38" s="72" t="str">
        <f aca="false">TEXT((($B$11-INT($B$11))*24*60*60-$B$9*781/$F38)/(24*60*60),"t:mm:ss")</f>
        <v>11:52:59</v>
      </c>
      <c r="N38" s="72" t="str">
        <f aca="false">TEXT((($B$11-INT($B$11))*24*60*60-$B$9*670/$F38)/(24*60*60),"t:mm:ss")</f>
        <v>12:15:18</v>
      </c>
      <c r="P38" s="71" t="n">
        <v>0.929</v>
      </c>
      <c r="Q38" s="72" t="str">
        <f aca="false">TEXT((($B$11-INT($B$11))*24*60*60-$B$9*1118/$F38)/(24*60*60),"t:mm:ss")</f>
        <v>10:45:14</v>
      </c>
      <c r="R38" s="72" t="str">
        <f aca="false">TEXT((($B$11-INT($B$11))*24*60*60-$B$9*781/$F38)/(24*60*60),"t:mm:ss")</f>
        <v>11:52:59</v>
      </c>
      <c r="S38" s="72" t="str">
        <f aca="false">TEXT((($B$11-INT($B$11))*24*60*60-$B$9*670/$F38)/(24*60*60),"t:mm:ss")</f>
        <v>12:15:18</v>
      </c>
      <c r="U38" s="71" t="n">
        <v>0.979</v>
      </c>
      <c r="V38" s="72" t="str">
        <f aca="false">TEXT((($B$11-INT($B$11))*24*60*60-$B$9*1118/$F38)/(24*60*60),"t:mm:ss")</f>
        <v>10:45:14</v>
      </c>
      <c r="W38" s="72" t="str">
        <f aca="false">TEXT((($B$11-INT($B$11))*24*60*60-$B$9*781/$F38)/(24*60*60),"t:mm:ss")</f>
        <v>11:52:59</v>
      </c>
      <c r="X38" s="72" t="str">
        <f aca="false">TEXT((($B$11-INT($B$11))*24*60*60-$B$9*670/$F38)/(24*60*60),"t:mm:ss")</f>
        <v>12:15:18</v>
      </c>
      <c r="Z38" s="71" t="n">
        <v>1.029</v>
      </c>
      <c r="AA38" s="72" t="str">
        <f aca="false">TEXT((($B$11-INT($B$11))*24*60*60-$B$9*1118/$F38)/(24*60*60),"t:mm:ss")</f>
        <v>10:45:14</v>
      </c>
      <c r="AB38" s="72" t="str">
        <f aca="false">TEXT((($B$11-INT($B$11))*24*60*60-$B$9*781/$F38)/(24*60*60),"t:mm:ss")</f>
        <v>11:52:59</v>
      </c>
      <c r="AC38" s="72" t="str">
        <f aca="false">TEXT((($B$11-INT($B$11))*24*60*60-$B$9*670/$F38)/(24*60*60),"t:mm:ss")</f>
        <v>12:15:18</v>
      </c>
      <c r="AE38" s="71" t="n">
        <v>1.079</v>
      </c>
      <c r="AF38" s="72" t="str">
        <f aca="false">TEXT((($B$11-INT($B$11))*24*60*60-$B$9*1118/$F38)/(24*60*60),"t:mm:ss")</f>
        <v>10:45:14</v>
      </c>
      <c r="AG38" s="72" t="str">
        <f aca="false">TEXT((($B$11-INT($B$11))*24*60*60-$B$9*781/$F38)/(24*60*60),"t:mm:ss")</f>
        <v>11:52:59</v>
      </c>
      <c r="AH38" s="72" t="str">
        <f aca="false">TEXT((($B$11-INT($B$11))*24*60*60-$B$9*670/$F38)/(24*60*60),"t:mm:ss")</f>
        <v>12:15:18</v>
      </c>
      <c r="AJ38" s="71" t="n">
        <v>1.129</v>
      </c>
      <c r="AK38" s="72" t="str">
        <f aca="false">TEXT((($B$11-INT($B$11))*24*60*60-$B$9*1118/$F38)/(24*60*60),"t:mm:ss")</f>
        <v>10:45:14</v>
      </c>
      <c r="AL38" s="72" t="str">
        <f aca="false">TEXT((($B$11-INT($B$11))*24*60*60-$B$9*781/$F38)/(24*60*60),"t:mm:ss")</f>
        <v>11:52:59</v>
      </c>
      <c r="AM38" s="72" t="str">
        <f aca="false">TEXT((($B$11-INT($B$11))*24*60*60-$B$9*670/$F38)/(24*60*60),"t:mm:ss")</f>
        <v>12:15:18</v>
      </c>
      <c r="AO38" s="71" t="n">
        <v>1.179</v>
      </c>
      <c r="AP38" s="72" t="str">
        <f aca="false">TEXT((($B$11-INT($B$11))*24*60*60-$B$9*1118/$F38)/(24*60*60),"t:mm:ss")</f>
        <v>10:45:14</v>
      </c>
      <c r="AQ38" s="72" t="str">
        <f aca="false">TEXT((($B$11-INT($B$11))*24*60*60-$B$9*781/$F38)/(24*60*60),"t:mm:ss")</f>
        <v>11:52:59</v>
      </c>
      <c r="AR38" s="72" t="str">
        <f aca="false">TEXT((($B$11-INT($B$11))*24*60*60-$B$9*670/$F38)/(24*60*60),"t:mm:ss")</f>
        <v>12:15:18</v>
      </c>
      <c r="AT38" s="71" t="n">
        <v>1.229</v>
      </c>
      <c r="AU38" s="72" t="str">
        <f aca="false">TEXT((($B$11-INT($B$11))*24*60*60-$B$9*1118/$F38)/(24*60*60),"t:mm:ss")</f>
        <v>10:45:14</v>
      </c>
      <c r="AV38" s="72" t="str">
        <f aca="false">TEXT((($B$11-INT($B$11))*24*60*60-$B$9*781/$F38)/(24*60*60),"t:mm:ss")</f>
        <v>11:52:59</v>
      </c>
      <c r="AW38" s="72" t="str">
        <f aca="false">TEXT((($B$11-INT($B$11))*24*60*60-$B$9*670/$F38)/(24*60*60),"t:mm:ss")</f>
        <v>12:15:18</v>
      </c>
      <c r="AY38" s="71" t="n">
        <v>1.279</v>
      </c>
      <c r="AZ38" s="72" t="str">
        <f aca="false">TEXT((($B$11-INT($B$11))*24*60*60-$B$9*1118/$F38)/(24*60*60),"t:mm:ss")</f>
        <v>10:45:14</v>
      </c>
      <c r="BA38" s="72" t="str">
        <f aca="false">TEXT((($B$11-INT($B$11))*24*60*60-$B$9*781/$F38)/(24*60*60),"t:mm:ss")</f>
        <v>11:52:59</v>
      </c>
      <c r="BB38" s="72" t="str">
        <f aca="false">TEXT((($B$11-INT($B$11))*24*60*60-$B$9*670/$F38)/(24*60*60),"t:mm:ss")</f>
        <v>12:15:18</v>
      </c>
      <c r="BD38" s="71" t="n">
        <v>1.329</v>
      </c>
      <c r="BE38" s="72" t="str">
        <f aca="false">TEXT((($B$11-INT($B$11))*24*60*60-$B$9*1118/$F38)/(24*60*60),"t:mm:ss")</f>
        <v>10:45:14</v>
      </c>
      <c r="BF38" s="72" t="str">
        <f aca="false">TEXT((($B$11-INT($B$11))*24*60*60-$B$9*781/$F38)/(24*60*60),"t:mm:ss")</f>
        <v>11:52:59</v>
      </c>
      <c r="BG38" s="72" t="str">
        <f aca="false">TEXT((($B$11-INT($B$11))*24*60*60-$B$9*670/$F38)/(24*60*60),"t:mm:ss")</f>
        <v>12:15:18</v>
      </c>
      <c r="BI38" s="71" t="n">
        <v>1.379</v>
      </c>
      <c r="BJ38" s="72" t="str">
        <f aca="false">TEXT((($B$11-INT($B$11))*24*60*60-$B$9*1118/$F38)/(24*60*60),"t:mm:ss")</f>
        <v>10:45:14</v>
      </c>
      <c r="BK38" s="72" t="str">
        <f aca="false">TEXT((($B$11-INT($B$11))*24*60*60-$B$9*781/$F38)/(24*60*60),"t:mm:ss")</f>
        <v>11:52:59</v>
      </c>
      <c r="BL38" s="72" t="str">
        <f aca="false">TEXT((($B$11-INT($B$11))*24*60*60-$B$9*670/$F38)/(24*60*60),"t:mm:ss")</f>
        <v>12:15:18</v>
      </c>
      <c r="BN38" s="71" t="n">
        <v>1.429</v>
      </c>
      <c r="BO38" s="72" t="str">
        <f aca="false">TEXT((($B$11-INT($B$11))*24*60*60-$B$9*1118/$F38)/(24*60*60),"t:mm:ss")</f>
        <v>10:45:14</v>
      </c>
      <c r="BP38" s="72" t="str">
        <f aca="false">TEXT((($B$11-INT($B$11))*24*60*60-$B$9*781/$F38)/(24*60*60),"t:mm:ss")</f>
        <v>11:52:59</v>
      </c>
      <c r="BQ38" s="72" t="str">
        <f aca="false">TEXT((($B$11-INT($B$11))*24*60*60-$B$9*670/$F38)/(24*60*60),"t:mm:ss")</f>
        <v>12:15:18</v>
      </c>
      <c r="BS38" s="71" t="n">
        <v>1.479</v>
      </c>
      <c r="BT38" s="72" t="str">
        <f aca="false">TEXT((($B$11-INT($B$11))*24*60*60-$B$9*1118/$F38)/(24*60*60),"t:mm:ss")</f>
        <v>10:45:14</v>
      </c>
      <c r="BU38" s="72" t="str">
        <f aca="false">TEXT((($B$11-INT($B$11))*24*60*60-$B$9*781/$F38)/(24*60*60),"t:mm:ss")</f>
        <v>11:52:59</v>
      </c>
      <c r="BV38" s="72" t="str">
        <f aca="false">TEXT((($B$11-INT($B$11))*24*60*60-$B$9*670/$F38)/(24*60*60),"t:mm:ss")</f>
        <v>12:15:18</v>
      </c>
    </row>
    <row r="39" customFormat="false" ht="15" hidden="false" customHeight="false" outlineLevel="0" collapsed="false">
      <c r="F39" s="71" t="n">
        <v>0.83</v>
      </c>
      <c r="G39" s="72" t="str">
        <f aca="false">TEXT((($B$11-INT($B$11))*24*60*60-$B$9*1118/$F39)/(24*60*60),"t:mm:ss")</f>
        <v>10:45:30</v>
      </c>
      <c r="H39" s="72" t="str">
        <f aca="false">TEXT((($B$11-INT($B$11))*24*60*60-$B$9*781/$F39)/(24*60*60),"t:mm:ss")</f>
        <v>11:53:10</v>
      </c>
      <c r="I39" s="72" t="str">
        <f aca="false">TEXT((($B$11-INT($B$11))*24*60*60-$B$9*670/$F39)/(24*60*60),"t:mm:ss")</f>
        <v>12:15:28</v>
      </c>
      <c r="K39" s="71" t="n">
        <v>0.88</v>
      </c>
      <c r="L39" s="72" t="str">
        <f aca="false">TEXT((($B$11-INT($B$11))*24*60*60-$B$9*1118/$F39)/(24*60*60),"t:mm:ss")</f>
        <v>10:45:30</v>
      </c>
      <c r="M39" s="72" t="str">
        <f aca="false">TEXT((($B$11-INT($B$11))*24*60*60-$B$9*781/$F39)/(24*60*60),"t:mm:ss")</f>
        <v>11:53:10</v>
      </c>
      <c r="N39" s="72" t="str">
        <f aca="false">TEXT((($B$11-INT($B$11))*24*60*60-$B$9*670/$F39)/(24*60*60),"t:mm:ss")</f>
        <v>12:15:28</v>
      </c>
      <c r="P39" s="71" t="n">
        <v>0.93</v>
      </c>
      <c r="Q39" s="72" t="str">
        <f aca="false">TEXT((($B$11-INT($B$11))*24*60*60-$B$9*1118/$F39)/(24*60*60),"t:mm:ss")</f>
        <v>10:45:30</v>
      </c>
      <c r="R39" s="72" t="str">
        <f aca="false">TEXT((($B$11-INT($B$11))*24*60*60-$B$9*781/$F39)/(24*60*60),"t:mm:ss")</f>
        <v>11:53:10</v>
      </c>
      <c r="S39" s="72" t="str">
        <f aca="false">TEXT((($B$11-INT($B$11))*24*60*60-$B$9*670/$F39)/(24*60*60),"t:mm:ss")</f>
        <v>12:15:28</v>
      </c>
      <c r="U39" s="71" t="n">
        <v>0.98</v>
      </c>
      <c r="V39" s="72" t="str">
        <f aca="false">TEXT((($B$11-INT($B$11))*24*60*60-$B$9*1118/$F39)/(24*60*60),"t:mm:ss")</f>
        <v>10:45:30</v>
      </c>
      <c r="W39" s="72" t="str">
        <f aca="false">TEXT((($B$11-INT($B$11))*24*60*60-$B$9*781/$F39)/(24*60*60),"t:mm:ss")</f>
        <v>11:53:10</v>
      </c>
      <c r="X39" s="72" t="str">
        <f aca="false">TEXT((($B$11-INT($B$11))*24*60*60-$B$9*670/$F39)/(24*60*60),"t:mm:ss")</f>
        <v>12:15:28</v>
      </c>
      <c r="Z39" s="71" t="n">
        <v>1.03</v>
      </c>
      <c r="AA39" s="72" t="str">
        <f aca="false">TEXT((($B$11-INT($B$11))*24*60*60-$B$9*1118/$F39)/(24*60*60),"t:mm:ss")</f>
        <v>10:45:30</v>
      </c>
      <c r="AB39" s="72" t="str">
        <f aca="false">TEXT((($B$11-INT($B$11))*24*60*60-$B$9*781/$F39)/(24*60*60),"t:mm:ss")</f>
        <v>11:53:10</v>
      </c>
      <c r="AC39" s="72" t="str">
        <f aca="false">TEXT((($B$11-INT($B$11))*24*60*60-$B$9*670/$F39)/(24*60*60),"t:mm:ss")</f>
        <v>12:15:28</v>
      </c>
      <c r="AE39" s="71" t="n">
        <v>1.08</v>
      </c>
      <c r="AF39" s="72" t="str">
        <f aca="false">TEXT((($B$11-INT($B$11))*24*60*60-$B$9*1118/$F39)/(24*60*60),"t:mm:ss")</f>
        <v>10:45:30</v>
      </c>
      <c r="AG39" s="72" t="str">
        <f aca="false">TEXT((($B$11-INT($B$11))*24*60*60-$B$9*781/$F39)/(24*60*60),"t:mm:ss")</f>
        <v>11:53:10</v>
      </c>
      <c r="AH39" s="72" t="str">
        <f aca="false">TEXT((($B$11-INT($B$11))*24*60*60-$B$9*670/$F39)/(24*60*60),"t:mm:ss")</f>
        <v>12:15:28</v>
      </c>
      <c r="AJ39" s="71" t="n">
        <v>1.13</v>
      </c>
      <c r="AK39" s="72" t="str">
        <f aca="false">TEXT((($B$11-INT($B$11))*24*60*60-$B$9*1118/$F39)/(24*60*60),"t:mm:ss")</f>
        <v>10:45:30</v>
      </c>
      <c r="AL39" s="72" t="str">
        <f aca="false">TEXT((($B$11-INT($B$11))*24*60*60-$B$9*781/$F39)/(24*60*60),"t:mm:ss")</f>
        <v>11:53:10</v>
      </c>
      <c r="AM39" s="72" t="str">
        <f aca="false">TEXT((($B$11-INT($B$11))*24*60*60-$B$9*670/$F39)/(24*60*60),"t:mm:ss")</f>
        <v>12:15:28</v>
      </c>
      <c r="AO39" s="71" t="n">
        <v>1.18</v>
      </c>
      <c r="AP39" s="72" t="str">
        <f aca="false">TEXT((($B$11-INT($B$11))*24*60*60-$B$9*1118/$F39)/(24*60*60),"t:mm:ss")</f>
        <v>10:45:30</v>
      </c>
      <c r="AQ39" s="72" t="str">
        <f aca="false">TEXT((($B$11-INT($B$11))*24*60*60-$B$9*781/$F39)/(24*60*60),"t:mm:ss")</f>
        <v>11:53:10</v>
      </c>
      <c r="AR39" s="72" t="str">
        <f aca="false">TEXT((($B$11-INT($B$11))*24*60*60-$B$9*670/$F39)/(24*60*60),"t:mm:ss")</f>
        <v>12:15:28</v>
      </c>
      <c r="AT39" s="71" t="n">
        <v>1.23</v>
      </c>
      <c r="AU39" s="72" t="str">
        <f aca="false">TEXT((($B$11-INT($B$11))*24*60*60-$B$9*1118/$F39)/(24*60*60),"t:mm:ss")</f>
        <v>10:45:30</v>
      </c>
      <c r="AV39" s="72" t="str">
        <f aca="false">TEXT((($B$11-INT($B$11))*24*60*60-$B$9*781/$F39)/(24*60*60),"t:mm:ss")</f>
        <v>11:53:10</v>
      </c>
      <c r="AW39" s="72" t="str">
        <f aca="false">TEXT((($B$11-INT($B$11))*24*60*60-$B$9*670/$F39)/(24*60*60),"t:mm:ss")</f>
        <v>12:15:28</v>
      </c>
      <c r="AY39" s="71" t="n">
        <v>1.28</v>
      </c>
      <c r="AZ39" s="72" t="str">
        <f aca="false">TEXT((($B$11-INT($B$11))*24*60*60-$B$9*1118/$F39)/(24*60*60),"t:mm:ss")</f>
        <v>10:45:30</v>
      </c>
      <c r="BA39" s="72" t="str">
        <f aca="false">TEXT((($B$11-INT($B$11))*24*60*60-$B$9*781/$F39)/(24*60*60),"t:mm:ss")</f>
        <v>11:53:10</v>
      </c>
      <c r="BB39" s="72" t="str">
        <f aca="false">TEXT((($B$11-INT($B$11))*24*60*60-$B$9*670/$F39)/(24*60*60),"t:mm:ss")</f>
        <v>12:15:28</v>
      </c>
      <c r="BD39" s="71" t="n">
        <v>1.33</v>
      </c>
      <c r="BE39" s="72" t="str">
        <f aca="false">TEXT((($B$11-INT($B$11))*24*60*60-$B$9*1118/$F39)/(24*60*60),"t:mm:ss")</f>
        <v>10:45:30</v>
      </c>
      <c r="BF39" s="72" t="str">
        <f aca="false">TEXT((($B$11-INT($B$11))*24*60*60-$B$9*781/$F39)/(24*60*60),"t:mm:ss")</f>
        <v>11:53:10</v>
      </c>
      <c r="BG39" s="72" t="str">
        <f aca="false">TEXT((($B$11-INT($B$11))*24*60*60-$B$9*670/$F39)/(24*60*60),"t:mm:ss")</f>
        <v>12:15:28</v>
      </c>
      <c r="BI39" s="71" t="n">
        <v>1.38</v>
      </c>
      <c r="BJ39" s="72" t="str">
        <f aca="false">TEXT((($B$11-INT($B$11))*24*60*60-$B$9*1118/$F39)/(24*60*60),"t:mm:ss")</f>
        <v>10:45:30</v>
      </c>
      <c r="BK39" s="72" t="str">
        <f aca="false">TEXT((($B$11-INT($B$11))*24*60*60-$B$9*781/$F39)/(24*60*60),"t:mm:ss")</f>
        <v>11:53:10</v>
      </c>
      <c r="BL39" s="72" t="str">
        <f aca="false">TEXT((($B$11-INT($B$11))*24*60*60-$B$9*670/$F39)/(24*60*60),"t:mm:ss")</f>
        <v>12:15:28</v>
      </c>
      <c r="BN39" s="71" t="n">
        <v>1.43</v>
      </c>
      <c r="BO39" s="72" t="str">
        <f aca="false">TEXT((($B$11-INT($B$11))*24*60*60-$B$9*1118/$F39)/(24*60*60),"t:mm:ss")</f>
        <v>10:45:30</v>
      </c>
      <c r="BP39" s="72" t="str">
        <f aca="false">TEXT((($B$11-INT($B$11))*24*60*60-$B$9*781/$F39)/(24*60*60),"t:mm:ss")</f>
        <v>11:53:10</v>
      </c>
      <c r="BQ39" s="72" t="str">
        <f aca="false">TEXT((($B$11-INT($B$11))*24*60*60-$B$9*670/$F39)/(24*60*60),"t:mm:ss")</f>
        <v>12:15:28</v>
      </c>
      <c r="BS39" s="71" t="n">
        <v>1.48</v>
      </c>
      <c r="BT39" s="72" t="str">
        <f aca="false">TEXT((($B$11-INT($B$11))*24*60*60-$B$9*1118/$F39)/(24*60*60),"t:mm:ss")</f>
        <v>10:45:30</v>
      </c>
      <c r="BU39" s="72" t="str">
        <f aca="false">TEXT((($B$11-INT($B$11))*24*60*60-$B$9*781/$F39)/(24*60*60),"t:mm:ss")</f>
        <v>11:53:10</v>
      </c>
      <c r="BV39" s="72" t="str">
        <f aca="false">TEXT((($B$11-INT($B$11))*24*60*60-$B$9*670/$F39)/(24*60*60),"t:mm:ss")</f>
        <v>12:15:28</v>
      </c>
    </row>
    <row r="40" customFormat="false" ht="15" hidden="false" customHeight="false" outlineLevel="0" collapsed="false">
      <c r="F40" s="71" t="n">
        <v>0.831</v>
      </c>
      <c r="G40" s="72" t="str">
        <f aca="false">TEXT((($B$11-INT($B$11))*24*60*60-$B$9*1118/$F40)/(24*60*60),"t:mm:ss")</f>
        <v>10:45:46</v>
      </c>
      <c r="H40" s="72" t="str">
        <f aca="false">TEXT((($B$11-INT($B$11))*24*60*60-$B$9*781/$F40)/(24*60*60),"t:mm:ss")</f>
        <v>11:53:22</v>
      </c>
      <c r="I40" s="72" t="str">
        <f aca="false">TEXT((($B$11-INT($B$11))*24*60*60-$B$9*670/$F40)/(24*60*60),"t:mm:ss")</f>
        <v>12:15:37</v>
      </c>
      <c r="K40" s="71" t="n">
        <v>0.881</v>
      </c>
      <c r="L40" s="72" t="str">
        <f aca="false">TEXT((($B$11-INT($B$11))*24*60*60-$B$9*1118/$F40)/(24*60*60),"t:mm:ss")</f>
        <v>10:45:46</v>
      </c>
      <c r="M40" s="72" t="str">
        <f aca="false">TEXT((($B$11-INT($B$11))*24*60*60-$B$9*781/$F40)/(24*60*60),"t:mm:ss")</f>
        <v>11:53:22</v>
      </c>
      <c r="N40" s="72" t="str">
        <f aca="false">TEXT((($B$11-INT($B$11))*24*60*60-$B$9*670/$F40)/(24*60*60),"t:mm:ss")</f>
        <v>12:15:37</v>
      </c>
      <c r="P40" s="71" t="n">
        <v>0.931</v>
      </c>
      <c r="Q40" s="72" t="str">
        <f aca="false">TEXT((($B$11-INT($B$11))*24*60*60-$B$9*1118/$F40)/(24*60*60),"t:mm:ss")</f>
        <v>10:45:46</v>
      </c>
      <c r="R40" s="72" t="str">
        <f aca="false">TEXT((($B$11-INT($B$11))*24*60*60-$B$9*781/$F40)/(24*60*60),"t:mm:ss")</f>
        <v>11:53:22</v>
      </c>
      <c r="S40" s="72" t="str">
        <f aca="false">TEXT((($B$11-INT($B$11))*24*60*60-$B$9*670/$F40)/(24*60*60),"t:mm:ss")</f>
        <v>12:15:37</v>
      </c>
      <c r="U40" s="71" t="n">
        <v>0.981</v>
      </c>
      <c r="V40" s="72" t="str">
        <f aca="false">TEXT((($B$11-INT($B$11))*24*60*60-$B$9*1118/$F40)/(24*60*60),"t:mm:ss")</f>
        <v>10:45:46</v>
      </c>
      <c r="W40" s="72" t="str">
        <f aca="false">TEXT((($B$11-INT($B$11))*24*60*60-$B$9*781/$F40)/(24*60*60),"t:mm:ss")</f>
        <v>11:53:22</v>
      </c>
      <c r="X40" s="72" t="str">
        <f aca="false">TEXT((($B$11-INT($B$11))*24*60*60-$B$9*670/$F40)/(24*60*60),"t:mm:ss")</f>
        <v>12:15:37</v>
      </c>
      <c r="Z40" s="71" t="n">
        <v>1.031</v>
      </c>
      <c r="AA40" s="72" t="str">
        <f aca="false">TEXT((($B$11-INT($B$11))*24*60*60-$B$9*1118/$F40)/(24*60*60),"t:mm:ss")</f>
        <v>10:45:46</v>
      </c>
      <c r="AB40" s="72" t="str">
        <f aca="false">TEXT((($B$11-INT($B$11))*24*60*60-$B$9*781/$F40)/(24*60*60),"t:mm:ss")</f>
        <v>11:53:22</v>
      </c>
      <c r="AC40" s="72" t="str">
        <f aca="false">TEXT((($B$11-INT($B$11))*24*60*60-$B$9*670/$F40)/(24*60*60),"t:mm:ss")</f>
        <v>12:15:37</v>
      </c>
      <c r="AE40" s="71" t="n">
        <v>1.081</v>
      </c>
      <c r="AF40" s="72" t="str">
        <f aca="false">TEXT((($B$11-INT($B$11))*24*60*60-$B$9*1118/$F40)/(24*60*60),"t:mm:ss")</f>
        <v>10:45:46</v>
      </c>
      <c r="AG40" s="72" t="str">
        <f aca="false">TEXT((($B$11-INT($B$11))*24*60*60-$B$9*781/$F40)/(24*60*60),"t:mm:ss")</f>
        <v>11:53:22</v>
      </c>
      <c r="AH40" s="72" t="str">
        <f aca="false">TEXT((($B$11-INT($B$11))*24*60*60-$B$9*670/$F40)/(24*60*60),"t:mm:ss")</f>
        <v>12:15:37</v>
      </c>
      <c r="AJ40" s="71" t="n">
        <v>1.131</v>
      </c>
      <c r="AK40" s="72" t="str">
        <f aca="false">TEXT((($B$11-INT($B$11))*24*60*60-$B$9*1118/$F40)/(24*60*60),"t:mm:ss")</f>
        <v>10:45:46</v>
      </c>
      <c r="AL40" s="72" t="str">
        <f aca="false">TEXT((($B$11-INT($B$11))*24*60*60-$B$9*781/$F40)/(24*60*60),"t:mm:ss")</f>
        <v>11:53:22</v>
      </c>
      <c r="AM40" s="72" t="str">
        <f aca="false">TEXT((($B$11-INT($B$11))*24*60*60-$B$9*670/$F40)/(24*60*60),"t:mm:ss")</f>
        <v>12:15:37</v>
      </c>
      <c r="AO40" s="71" t="n">
        <v>1.181</v>
      </c>
      <c r="AP40" s="72" t="str">
        <f aca="false">TEXT((($B$11-INT($B$11))*24*60*60-$B$9*1118/$F40)/(24*60*60),"t:mm:ss")</f>
        <v>10:45:46</v>
      </c>
      <c r="AQ40" s="72" t="str">
        <f aca="false">TEXT((($B$11-INT($B$11))*24*60*60-$B$9*781/$F40)/(24*60*60),"t:mm:ss")</f>
        <v>11:53:22</v>
      </c>
      <c r="AR40" s="72" t="str">
        <f aca="false">TEXT((($B$11-INT($B$11))*24*60*60-$B$9*670/$F40)/(24*60*60),"t:mm:ss")</f>
        <v>12:15:37</v>
      </c>
      <c r="AT40" s="71" t="n">
        <v>1.231</v>
      </c>
      <c r="AU40" s="72" t="str">
        <f aca="false">TEXT((($B$11-INT($B$11))*24*60*60-$B$9*1118/$F40)/(24*60*60),"t:mm:ss")</f>
        <v>10:45:46</v>
      </c>
      <c r="AV40" s="72" t="str">
        <f aca="false">TEXT((($B$11-INT($B$11))*24*60*60-$B$9*781/$F40)/(24*60*60),"t:mm:ss")</f>
        <v>11:53:22</v>
      </c>
      <c r="AW40" s="72" t="str">
        <f aca="false">TEXT((($B$11-INT($B$11))*24*60*60-$B$9*670/$F40)/(24*60*60),"t:mm:ss")</f>
        <v>12:15:37</v>
      </c>
      <c r="AY40" s="71" t="n">
        <v>1.281</v>
      </c>
      <c r="AZ40" s="72" t="str">
        <f aca="false">TEXT((($B$11-INT($B$11))*24*60*60-$B$9*1118/$F40)/(24*60*60),"t:mm:ss")</f>
        <v>10:45:46</v>
      </c>
      <c r="BA40" s="72" t="str">
        <f aca="false">TEXT((($B$11-INT($B$11))*24*60*60-$B$9*781/$F40)/(24*60*60),"t:mm:ss")</f>
        <v>11:53:22</v>
      </c>
      <c r="BB40" s="72" t="str">
        <f aca="false">TEXT((($B$11-INT($B$11))*24*60*60-$B$9*670/$F40)/(24*60*60),"t:mm:ss")</f>
        <v>12:15:37</v>
      </c>
      <c r="BD40" s="71" t="n">
        <v>1.331</v>
      </c>
      <c r="BE40" s="72" t="str">
        <f aca="false">TEXT((($B$11-INT($B$11))*24*60*60-$B$9*1118/$F40)/(24*60*60),"t:mm:ss")</f>
        <v>10:45:46</v>
      </c>
      <c r="BF40" s="72" t="str">
        <f aca="false">TEXT((($B$11-INT($B$11))*24*60*60-$B$9*781/$F40)/(24*60*60),"t:mm:ss")</f>
        <v>11:53:22</v>
      </c>
      <c r="BG40" s="72" t="str">
        <f aca="false">TEXT((($B$11-INT($B$11))*24*60*60-$B$9*670/$F40)/(24*60*60),"t:mm:ss")</f>
        <v>12:15:37</v>
      </c>
      <c r="BI40" s="71" t="n">
        <v>1.381</v>
      </c>
      <c r="BJ40" s="72" t="str">
        <f aca="false">TEXT((($B$11-INT($B$11))*24*60*60-$B$9*1118/$F40)/(24*60*60),"t:mm:ss")</f>
        <v>10:45:46</v>
      </c>
      <c r="BK40" s="72" t="str">
        <f aca="false">TEXT((($B$11-INT($B$11))*24*60*60-$B$9*781/$F40)/(24*60*60),"t:mm:ss")</f>
        <v>11:53:22</v>
      </c>
      <c r="BL40" s="72" t="str">
        <f aca="false">TEXT((($B$11-INT($B$11))*24*60*60-$B$9*670/$F40)/(24*60*60),"t:mm:ss")</f>
        <v>12:15:37</v>
      </c>
      <c r="BN40" s="71" t="n">
        <v>1.431</v>
      </c>
      <c r="BO40" s="72" t="str">
        <f aca="false">TEXT((($B$11-INT($B$11))*24*60*60-$B$9*1118/$F40)/(24*60*60),"t:mm:ss")</f>
        <v>10:45:46</v>
      </c>
      <c r="BP40" s="72" t="str">
        <f aca="false">TEXT((($B$11-INT($B$11))*24*60*60-$B$9*781/$F40)/(24*60*60),"t:mm:ss")</f>
        <v>11:53:22</v>
      </c>
      <c r="BQ40" s="72" t="str">
        <f aca="false">TEXT((($B$11-INT($B$11))*24*60*60-$B$9*670/$F40)/(24*60*60),"t:mm:ss")</f>
        <v>12:15:37</v>
      </c>
      <c r="BS40" s="71" t="n">
        <v>1.481</v>
      </c>
      <c r="BT40" s="72" t="str">
        <f aca="false">TEXT((($B$11-INT($B$11))*24*60*60-$B$9*1118/$F40)/(24*60*60),"t:mm:ss")</f>
        <v>10:45:46</v>
      </c>
      <c r="BU40" s="72" t="str">
        <f aca="false">TEXT((($B$11-INT($B$11))*24*60*60-$B$9*781/$F40)/(24*60*60),"t:mm:ss")</f>
        <v>11:53:22</v>
      </c>
      <c r="BV40" s="72" t="str">
        <f aca="false">TEXT((($B$11-INT($B$11))*24*60*60-$B$9*670/$F40)/(24*60*60),"t:mm:ss")</f>
        <v>12:15:37</v>
      </c>
    </row>
    <row r="41" customFormat="false" ht="15" hidden="false" customHeight="false" outlineLevel="0" collapsed="false">
      <c r="F41" s="71" t="n">
        <v>0.832</v>
      </c>
      <c r="G41" s="72" t="str">
        <f aca="false">TEXT((($B$11-INT($B$11))*24*60*60-$B$9*1118/$F41)/(24*60*60),"t:mm:ss")</f>
        <v>10:46:03</v>
      </c>
      <c r="H41" s="72" t="str">
        <f aca="false">TEXT((($B$11-INT($B$11))*24*60*60-$B$9*781/$F41)/(24*60*60),"t:mm:ss")</f>
        <v>11:53:33</v>
      </c>
      <c r="I41" s="72" t="str">
        <f aca="false">TEXT((($B$11-INT($B$11))*24*60*60-$B$9*670/$F41)/(24*60*60),"t:mm:ss")</f>
        <v>12:15:47</v>
      </c>
      <c r="K41" s="71" t="n">
        <v>0.882</v>
      </c>
      <c r="L41" s="72" t="str">
        <f aca="false">TEXT((($B$11-INT($B$11))*24*60*60-$B$9*1118/$F41)/(24*60*60),"t:mm:ss")</f>
        <v>10:46:03</v>
      </c>
      <c r="M41" s="72" t="str">
        <f aca="false">TEXT((($B$11-INT($B$11))*24*60*60-$B$9*781/$F41)/(24*60*60),"t:mm:ss")</f>
        <v>11:53:33</v>
      </c>
      <c r="N41" s="72" t="str">
        <f aca="false">TEXT((($B$11-INT($B$11))*24*60*60-$B$9*670/$F41)/(24*60*60),"t:mm:ss")</f>
        <v>12:15:47</v>
      </c>
      <c r="P41" s="71" t="n">
        <v>0.932</v>
      </c>
      <c r="Q41" s="72" t="str">
        <f aca="false">TEXT((($B$11-INT($B$11))*24*60*60-$B$9*1118/$F41)/(24*60*60),"t:mm:ss")</f>
        <v>10:46:03</v>
      </c>
      <c r="R41" s="72" t="str">
        <f aca="false">TEXT((($B$11-INT($B$11))*24*60*60-$B$9*781/$F41)/(24*60*60),"t:mm:ss")</f>
        <v>11:53:33</v>
      </c>
      <c r="S41" s="72" t="str">
        <f aca="false">TEXT((($B$11-INT($B$11))*24*60*60-$B$9*670/$F41)/(24*60*60),"t:mm:ss")</f>
        <v>12:15:47</v>
      </c>
      <c r="U41" s="71" t="n">
        <v>0.982</v>
      </c>
      <c r="V41" s="72" t="str">
        <f aca="false">TEXT((($B$11-INT($B$11))*24*60*60-$B$9*1118/$F41)/(24*60*60),"t:mm:ss")</f>
        <v>10:46:03</v>
      </c>
      <c r="W41" s="72" t="str">
        <f aca="false">TEXT((($B$11-INT($B$11))*24*60*60-$B$9*781/$F41)/(24*60*60),"t:mm:ss")</f>
        <v>11:53:33</v>
      </c>
      <c r="X41" s="72" t="str">
        <f aca="false">TEXT((($B$11-INT($B$11))*24*60*60-$B$9*670/$F41)/(24*60*60),"t:mm:ss")</f>
        <v>12:15:47</v>
      </c>
      <c r="Z41" s="71" t="n">
        <v>1.032</v>
      </c>
      <c r="AA41" s="72" t="str">
        <f aca="false">TEXT((($B$11-INT($B$11))*24*60*60-$B$9*1118/$F41)/(24*60*60),"t:mm:ss")</f>
        <v>10:46:03</v>
      </c>
      <c r="AB41" s="72" t="str">
        <f aca="false">TEXT((($B$11-INT($B$11))*24*60*60-$B$9*781/$F41)/(24*60*60),"t:mm:ss")</f>
        <v>11:53:33</v>
      </c>
      <c r="AC41" s="72" t="str">
        <f aca="false">TEXT((($B$11-INT($B$11))*24*60*60-$B$9*670/$F41)/(24*60*60),"t:mm:ss")</f>
        <v>12:15:47</v>
      </c>
      <c r="AE41" s="71" t="n">
        <v>1.082</v>
      </c>
      <c r="AF41" s="72" t="str">
        <f aca="false">TEXT((($B$11-INT($B$11))*24*60*60-$B$9*1118/$F41)/(24*60*60),"t:mm:ss")</f>
        <v>10:46:03</v>
      </c>
      <c r="AG41" s="72" t="str">
        <f aca="false">TEXT((($B$11-INT($B$11))*24*60*60-$B$9*781/$F41)/(24*60*60),"t:mm:ss")</f>
        <v>11:53:33</v>
      </c>
      <c r="AH41" s="72" t="str">
        <f aca="false">TEXT((($B$11-INT($B$11))*24*60*60-$B$9*670/$F41)/(24*60*60),"t:mm:ss")</f>
        <v>12:15:47</v>
      </c>
      <c r="AJ41" s="71" t="n">
        <v>1.132</v>
      </c>
      <c r="AK41" s="72" t="str">
        <f aca="false">TEXT((($B$11-INT($B$11))*24*60*60-$B$9*1118/$F41)/(24*60*60),"t:mm:ss")</f>
        <v>10:46:03</v>
      </c>
      <c r="AL41" s="72" t="str">
        <f aca="false">TEXT((($B$11-INT($B$11))*24*60*60-$B$9*781/$F41)/(24*60*60),"t:mm:ss")</f>
        <v>11:53:33</v>
      </c>
      <c r="AM41" s="72" t="str">
        <f aca="false">TEXT((($B$11-INT($B$11))*24*60*60-$B$9*670/$F41)/(24*60*60),"t:mm:ss")</f>
        <v>12:15:47</v>
      </c>
      <c r="AO41" s="71" t="n">
        <v>1.182</v>
      </c>
      <c r="AP41" s="72" t="str">
        <f aca="false">TEXT((($B$11-INT($B$11))*24*60*60-$B$9*1118/$F41)/(24*60*60),"t:mm:ss")</f>
        <v>10:46:03</v>
      </c>
      <c r="AQ41" s="72" t="str">
        <f aca="false">TEXT((($B$11-INT($B$11))*24*60*60-$B$9*781/$F41)/(24*60*60),"t:mm:ss")</f>
        <v>11:53:33</v>
      </c>
      <c r="AR41" s="72" t="str">
        <f aca="false">TEXT((($B$11-INT($B$11))*24*60*60-$B$9*670/$F41)/(24*60*60),"t:mm:ss")</f>
        <v>12:15:47</v>
      </c>
      <c r="AT41" s="71" t="n">
        <v>1.232</v>
      </c>
      <c r="AU41" s="72" t="str">
        <f aca="false">TEXT((($B$11-INT($B$11))*24*60*60-$B$9*1118/$F41)/(24*60*60),"t:mm:ss")</f>
        <v>10:46:03</v>
      </c>
      <c r="AV41" s="72" t="str">
        <f aca="false">TEXT((($B$11-INT($B$11))*24*60*60-$B$9*781/$F41)/(24*60*60),"t:mm:ss")</f>
        <v>11:53:33</v>
      </c>
      <c r="AW41" s="72" t="str">
        <f aca="false">TEXT((($B$11-INT($B$11))*24*60*60-$B$9*670/$F41)/(24*60*60),"t:mm:ss")</f>
        <v>12:15:47</v>
      </c>
      <c r="AY41" s="71" t="n">
        <v>1.282</v>
      </c>
      <c r="AZ41" s="72" t="str">
        <f aca="false">TEXT((($B$11-INT($B$11))*24*60*60-$B$9*1118/$F41)/(24*60*60),"t:mm:ss")</f>
        <v>10:46:03</v>
      </c>
      <c r="BA41" s="72" t="str">
        <f aca="false">TEXT((($B$11-INT($B$11))*24*60*60-$B$9*781/$F41)/(24*60*60),"t:mm:ss")</f>
        <v>11:53:33</v>
      </c>
      <c r="BB41" s="72" t="str">
        <f aca="false">TEXT((($B$11-INT($B$11))*24*60*60-$B$9*670/$F41)/(24*60*60),"t:mm:ss")</f>
        <v>12:15:47</v>
      </c>
      <c r="BD41" s="71" t="n">
        <v>1.332</v>
      </c>
      <c r="BE41" s="72" t="str">
        <f aca="false">TEXT((($B$11-INT($B$11))*24*60*60-$B$9*1118/$F41)/(24*60*60),"t:mm:ss")</f>
        <v>10:46:03</v>
      </c>
      <c r="BF41" s="72" t="str">
        <f aca="false">TEXT((($B$11-INT($B$11))*24*60*60-$B$9*781/$F41)/(24*60*60),"t:mm:ss")</f>
        <v>11:53:33</v>
      </c>
      <c r="BG41" s="72" t="str">
        <f aca="false">TEXT((($B$11-INT($B$11))*24*60*60-$B$9*670/$F41)/(24*60*60),"t:mm:ss")</f>
        <v>12:15:47</v>
      </c>
      <c r="BI41" s="71" t="n">
        <v>1.382</v>
      </c>
      <c r="BJ41" s="72" t="str">
        <f aca="false">TEXT((($B$11-INT($B$11))*24*60*60-$B$9*1118/$F41)/(24*60*60),"t:mm:ss")</f>
        <v>10:46:03</v>
      </c>
      <c r="BK41" s="72" t="str">
        <f aca="false">TEXT((($B$11-INT($B$11))*24*60*60-$B$9*781/$F41)/(24*60*60),"t:mm:ss")</f>
        <v>11:53:33</v>
      </c>
      <c r="BL41" s="72" t="str">
        <f aca="false">TEXT((($B$11-INT($B$11))*24*60*60-$B$9*670/$F41)/(24*60*60),"t:mm:ss")</f>
        <v>12:15:47</v>
      </c>
      <c r="BN41" s="71" t="n">
        <v>1.432</v>
      </c>
      <c r="BO41" s="72" t="str">
        <f aca="false">TEXT((($B$11-INT($B$11))*24*60*60-$B$9*1118/$F41)/(24*60*60),"t:mm:ss")</f>
        <v>10:46:03</v>
      </c>
      <c r="BP41" s="72" t="str">
        <f aca="false">TEXT((($B$11-INT($B$11))*24*60*60-$B$9*781/$F41)/(24*60*60),"t:mm:ss")</f>
        <v>11:53:33</v>
      </c>
      <c r="BQ41" s="72" t="str">
        <f aca="false">TEXT((($B$11-INT($B$11))*24*60*60-$B$9*670/$F41)/(24*60*60),"t:mm:ss")</f>
        <v>12:15:47</v>
      </c>
      <c r="BS41" s="71" t="n">
        <v>1.482</v>
      </c>
      <c r="BT41" s="72" t="str">
        <f aca="false">TEXT((($B$11-INT($B$11))*24*60*60-$B$9*1118/$F41)/(24*60*60),"t:mm:ss")</f>
        <v>10:46:03</v>
      </c>
      <c r="BU41" s="72" t="str">
        <f aca="false">TEXT((($B$11-INT($B$11))*24*60*60-$B$9*781/$F41)/(24*60*60),"t:mm:ss")</f>
        <v>11:53:33</v>
      </c>
      <c r="BV41" s="72" t="str">
        <f aca="false">TEXT((($B$11-INT($B$11))*24*60*60-$B$9*670/$F41)/(24*60*60),"t:mm:ss")</f>
        <v>12:15:47</v>
      </c>
    </row>
    <row r="42" customFormat="false" ht="15" hidden="false" customHeight="false" outlineLevel="0" collapsed="false">
      <c r="F42" s="71" t="n">
        <v>0.833</v>
      </c>
      <c r="G42" s="72" t="str">
        <f aca="false">TEXT((($B$11-INT($B$11))*24*60*60-$B$9*1118/$F42)/(24*60*60),"t:mm:ss")</f>
        <v>10:46:19</v>
      </c>
      <c r="H42" s="72" t="str">
        <f aca="false">TEXT((($B$11-INT($B$11))*24*60*60-$B$9*781/$F42)/(24*60*60),"t:mm:ss")</f>
        <v>11:53:44</v>
      </c>
      <c r="I42" s="72" t="str">
        <f aca="false">TEXT((($B$11-INT($B$11))*24*60*60-$B$9*670/$F42)/(24*60*60),"t:mm:ss")</f>
        <v>12:15:57</v>
      </c>
      <c r="K42" s="71" t="n">
        <v>0.883</v>
      </c>
      <c r="L42" s="72" t="str">
        <f aca="false">TEXT((($B$11-INT($B$11))*24*60*60-$B$9*1118/$F42)/(24*60*60),"t:mm:ss")</f>
        <v>10:46:19</v>
      </c>
      <c r="M42" s="72" t="str">
        <f aca="false">TEXT((($B$11-INT($B$11))*24*60*60-$B$9*781/$F42)/(24*60*60),"t:mm:ss")</f>
        <v>11:53:44</v>
      </c>
      <c r="N42" s="72" t="str">
        <f aca="false">TEXT((($B$11-INT($B$11))*24*60*60-$B$9*670/$F42)/(24*60*60),"t:mm:ss")</f>
        <v>12:15:57</v>
      </c>
      <c r="P42" s="71" t="n">
        <v>0.933</v>
      </c>
      <c r="Q42" s="72" t="str">
        <f aca="false">TEXT((($B$11-INT($B$11))*24*60*60-$B$9*1118/$F42)/(24*60*60),"t:mm:ss")</f>
        <v>10:46:19</v>
      </c>
      <c r="R42" s="72" t="str">
        <f aca="false">TEXT((($B$11-INT($B$11))*24*60*60-$B$9*781/$F42)/(24*60*60),"t:mm:ss")</f>
        <v>11:53:44</v>
      </c>
      <c r="S42" s="72" t="str">
        <f aca="false">TEXT((($B$11-INT($B$11))*24*60*60-$B$9*670/$F42)/(24*60*60),"t:mm:ss")</f>
        <v>12:15:57</v>
      </c>
      <c r="U42" s="71" t="n">
        <v>0.983</v>
      </c>
      <c r="V42" s="72" t="str">
        <f aca="false">TEXT((($B$11-INT($B$11))*24*60*60-$B$9*1118/$F42)/(24*60*60),"t:mm:ss")</f>
        <v>10:46:19</v>
      </c>
      <c r="W42" s="72" t="str">
        <f aca="false">TEXT((($B$11-INT($B$11))*24*60*60-$B$9*781/$F42)/(24*60*60),"t:mm:ss")</f>
        <v>11:53:44</v>
      </c>
      <c r="X42" s="72" t="str">
        <f aca="false">TEXT((($B$11-INT($B$11))*24*60*60-$B$9*670/$F42)/(24*60*60),"t:mm:ss")</f>
        <v>12:15:57</v>
      </c>
      <c r="Z42" s="71" t="n">
        <v>1.033</v>
      </c>
      <c r="AA42" s="72" t="str">
        <f aca="false">TEXT((($B$11-INT($B$11))*24*60*60-$B$9*1118/$F42)/(24*60*60),"t:mm:ss")</f>
        <v>10:46:19</v>
      </c>
      <c r="AB42" s="72" t="str">
        <f aca="false">TEXT((($B$11-INT($B$11))*24*60*60-$B$9*781/$F42)/(24*60*60),"t:mm:ss")</f>
        <v>11:53:44</v>
      </c>
      <c r="AC42" s="72" t="str">
        <f aca="false">TEXT((($B$11-INT($B$11))*24*60*60-$B$9*670/$F42)/(24*60*60),"t:mm:ss")</f>
        <v>12:15:57</v>
      </c>
      <c r="AE42" s="71" t="n">
        <v>1.083</v>
      </c>
      <c r="AF42" s="72" t="str">
        <f aca="false">TEXT((($B$11-INT($B$11))*24*60*60-$B$9*1118/$F42)/(24*60*60),"t:mm:ss")</f>
        <v>10:46:19</v>
      </c>
      <c r="AG42" s="72" t="str">
        <f aca="false">TEXT((($B$11-INT($B$11))*24*60*60-$B$9*781/$F42)/(24*60*60),"t:mm:ss")</f>
        <v>11:53:44</v>
      </c>
      <c r="AH42" s="72" t="str">
        <f aca="false">TEXT((($B$11-INT($B$11))*24*60*60-$B$9*670/$F42)/(24*60*60),"t:mm:ss")</f>
        <v>12:15:57</v>
      </c>
      <c r="AJ42" s="71" t="n">
        <v>1.133</v>
      </c>
      <c r="AK42" s="72" t="str">
        <f aca="false">TEXT((($B$11-INT($B$11))*24*60*60-$B$9*1118/$F42)/(24*60*60),"t:mm:ss")</f>
        <v>10:46:19</v>
      </c>
      <c r="AL42" s="72" t="str">
        <f aca="false">TEXT((($B$11-INT($B$11))*24*60*60-$B$9*781/$F42)/(24*60*60),"t:mm:ss")</f>
        <v>11:53:44</v>
      </c>
      <c r="AM42" s="72" t="str">
        <f aca="false">TEXT((($B$11-INT($B$11))*24*60*60-$B$9*670/$F42)/(24*60*60),"t:mm:ss")</f>
        <v>12:15:57</v>
      </c>
      <c r="AO42" s="71" t="n">
        <v>1.183</v>
      </c>
      <c r="AP42" s="72" t="str">
        <f aca="false">TEXT((($B$11-INT($B$11))*24*60*60-$B$9*1118/$F42)/(24*60*60),"t:mm:ss")</f>
        <v>10:46:19</v>
      </c>
      <c r="AQ42" s="72" t="str">
        <f aca="false">TEXT((($B$11-INT($B$11))*24*60*60-$B$9*781/$F42)/(24*60*60),"t:mm:ss")</f>
        <v>11:53:44</v>
      </c>
      <c r="AR42" s="72" t="str">
        <f aca="false">TEXT((($B$11-INT($B$11))*24*60*60-$B$9*670/$F42)/(24*60*60),"t:mm:ss")</f>
        <v>12:15:57</v>
      </c>
      <c r="AT42" s="71" t="n">
        <v>1.233</v>
      </c>
      <c r="AU42" s="72" t="str">
        <f aca="false">TEXT((($B$11-INT($B$11))*24*60*60-$B$9*1118/$F42)/(24*60*60),"t:mm:ss")</f>
        <v>10:46:19</v>
      </c>
      <c r="AV42" s="72" t="str">
        <f aca="false">TEXT((($B$11-INT($B$11))*24*60*60-$B$9*781/$F42)/(24*60*60),"t:mm:ss")</f>
        <v>11:53:44</v>
      </c>
      <c r="AW42" s="72" t="str">
        <f aca="false">TEXT((($B$11-INT($B$11))*24*60*60-$B$9*670/$F42)/(24*60*60),"t:mm:ss")</f>
        <v>12:15:57</v>
      </c>
      <c r="AY42" s="71" t="n">
        <v>1.283</v>
      </c>
      <c r="AZ42" s="72" t="str">
        <f aca="false">TEXT((($B$11-INT($B$11))*24*60*60-$B$9*1118/$F42)/(24*60*60),"t:mm:ss")</f>
        <v>10:46:19</v>
      </c>
      <c r="BA42" s="72" t="str">
        <f aca="false">TEXT((($B$11-INT($B$11))*24*60*60-$B$9*781/$F42)/(24*60*60),"t:mm:ss")</f>
        <v>11:53:44</v>
      </c>
      <c r="BB42" s="72" t="str">
        <f aca="false">TEXT((($B$11-INT($B$11))*24*60*60-$B$9*670/$F42)/(24*60*60),"t:mm:ss")</f>
        <v>12:15:57</v>
      </c>
      <c r="BD42" s="71" t="n">
        <v>1.333</v>
      </c>
      <c r="BE42" s="72" t="str">
        <f aca="false">TEXT((($B$11-INT($B$11))*24*60*60-$B$9*1118/$F42)/(24*60*60),"t:mm:ss")</f>
        <v>10:46:19</v>
      </c>
      <c r="BF42" s="72" t="str">
        <f aca="false">TEXT((($B$11-INT($B$11))*24*60*60-$B$9*781/$F42)/(24*60*60),"t:mm:ss")</f>
        <v>11:53:44</v>
      </c>
      <c r="BG42" s="72" t="str">
        <f aca="false">TEXT((($B$11-INT($B$11))*24*60*60-$B$9*670/$F42)/(24*60*60),"t:mm:ss")</f>
        <v>12:15:57</v>
      </c>
      <c r="BI42" s="71" t="n">
        <v>1.383</v>
      </c>
      <c r="BJ42" s="72" t="str">
        <f aca="false">TEXT((($B$11-INT($B$11))*24*60*60-$B$9*1118/$F42)/(24*60*60),"t:mm:ss")</f>
        <v>10:46:19</v>
      </c>
      <c r="BK42" s="72" t="str">
        <f aca="false">TEXT((($B$11-INT($B$11))*24*60*60-$B$9*781/$F42)/(24*60*60),"t:mm:ss")</f>
        <v>11:53:44</v>
      </c>
      <c r="BL42" s="72" t="str">
        <f aca="false">TEXT((($B$11-INT($B$11))*24*60*60-$B$9*670/$F42)/(24*60*60),"t:mm:ss")</f>
        <v>12:15:57</v>
      </c>
      <c r="BN42" s="71" t="n">
        <v>1.433</v>
      </c>
      <c r="BO42" s="72" t="str">
        <f aca="false">TEXT((($B$11-INT($B$11))*24*60*60-$B$9*1118/$F42)/(24*60*60),"t:mm:ss")</f>
        <v>10:46:19</v>
      </c>
      <c r="BP42" s="72" t="str">
        <f aca="false">TEXT((($B$11-INT($B$11))*24*60*60-$B$9*781/$F42)/(24*60*60),"t:mm:ss")</f>
        <v>11:53:44</v>
      </c>
      <c r="BQ42" s="72" t="str">
        <f aca="false">TEXT((($B$11-INT($B$11))*24*60*60-$B$9*670/$F42)/(24*60*60),"t:mm:ss")</f>
        <v>12:15:57</v>
      </c>
      <c r="BS42" s="71" t="n">
        <v>1.483</v>
      </c>
      <c r="BT42" s="72" t="str">
        <f aca="false">TEXT((($B$11-INT($B$11))*24*60*60-$B$9*1118/$F42)/(24*60*60),"t:mm:ss")</f>
        <v>10:46:19</v>
      </c>
      <c r="BU42" s="72" t="str">
        <f aca="false">TEXT((($B$11-INT($B$11))*24*60*60-$B$9*781/$F42)/(24*60*60),"t:mm:ss")</f>
        <v>11:53:44</v>
      </c>
      <c r="BV42" s="72" t="str">
        <f aca="false">TEXT((($B$11-INT($B$11))*24*60*60-$B$9*670/$F42)/(24*60*60),"t:mm:ss")</f>
        <v>12:15:57</v>
      </c>
    </row>
    <row r="43" customFormat="false" ht="15" hidden="false" customHeight="false" outlineLevel="0" collapsed="false">
      <c r="F43" s="71" t="n">
        <v>0.834</v>
      </c>
      <c r="G43" s="72" t="str">
        <f aca="false">TEXT((($B$11-INT($B$11))*24*60*60-$B$9*1118/$F43)/(24*60*60),"t:mm:ss")</f>
        <v>10:46:35</v>
      </c>
      <c r="H43" s="72" t="str">
        <f aca="false">TEXT((($B$11-INT($B$11))*24*60*60-$B$9*781/$F43)/(24*60*60),"t:mm:ss")</f>
        <v>11:53:55</v>
      </c>
      <c r="I43" s="72" t="str">
        <f aca="false">TEXT((($B$11-INT($B$11))*24*60*60-$B$9*670/$F43)/(24*60*60),"t:mm:ss")</f>
        <v>12:16:06</v>
      </c>
      <c r="K43" s="71" t="n">
        <v>0.884</v>
      </c>
      <c r="L43" s="72" t="str">
        <f aca="false">TEXT((($B$11-INT($B$11))*24*60*60-$B$9*1118/$F43)/(24*60*60),"t:mm:ss")</f>
        <v>10:46:35</v>
      </c>
      <c r="M43" s="72" t="str">
        <f aca="false">TEXT((($B$11-INT($B$11))*24*60*60-$B$9*781/$F43)/(24*60*60),"t:mm:ss")</f>
        <v>11:53:55</v>
      </c>
      <c r="N43" s="72" t="str">
        <f aca="false">TEXT((($B$11-INT($B$11))*24*60*60-$B$9*670/$F43)/(24*60*60),"t:mm:ss")</f>
        <v>12:16:06</v>
      </c>
      <c r="P43" s="71" t="n">
        <v>0.934</v>
      </c>
      <c r="Q43" s="72" t="str">
        <f aca="false">TEXT((($B$11-INT($B$11))*24*60*60-$B$9*1118/$F43)/(24*60*60),"t:mm:ss")</f>
        <v>10:46:35</v>
      </c>
      <c r="R43" s="72" t="str">
        <f aca="false">TEXT((($B$11-INT($B$11))*24*60*60-$B$9*781/$F43)/(24*60*60),"t:mm:ss")</f>
        <v>11:53:55</v>
      </c>
      <c r="S43" s="72" t="str">
        <f aca="false">TEXT((($B$11-INT($B$11))*24*60*60-$B$9*670/$F43)/(24*60*60),"t:mm:ss")</f>
        <v>12:16:06</v>
      </c>
      <c r="U43" s="71" t="n">
        <v>0.984</v>
      </c>
      <c r="V43" s="72" t="str">
        <f aca="false">TEXT((($B$11-INT($B$11))*24*60*60-$B$9*1118/$F43)/(24*60*60),"t:mm:ss")</f>
        <v>10:46:35</v>
      </c>
      <c r="W43" s="72" t="str">
        <f aca="false">TEXT((($B$11-INT($B$11))*24*60*60-$B$9*781/$F43)/(24*60*60),"t:mm:ss")</f>
        <v>11:53:55</v>
      </c>
      <c r="X43" s="72" t="str">
        <f aca="false">TEXT((($B$11-INT($B$11))*24*60*60-$B$9*670/$F43)/(24*60*60),"t:mm:ss")</f>
        <v>12:16:06</v>
      </c>
      <c r="Z43" s="71" t="n">
        <v>1.034</v>
      </c>
      <c r="AA43" s="72" t="str">
        <f aca="false">TEXT((($B$11-INT($B$11))*24*60*60-$B$9*1118/$F43)/(24*60*60),"t:mm:ss")</f>
        <v>10:46:35</v>
      </c>
      <c r="AB43" s="72" t="str">
        <f aca="false">TEXT((($B$11-INT($B$11))*24*60*60-$B$9*781/$F43)/(24*60*60),"t:mm:ss")</f>
        <v>11:53:55</v>
      </c>
      <c r="AC43" s="72" t="str">
        <f aca="false">TEXT((($B$11-INT($B$11))*24*60*60-$B$9*670/$F43)/(24*60*60),"t:mm:ss")</f>
        <v>12:16:06</v>
      </c>
      <c r="AE43" s="71" t="n">
        <v>1.084</v>
      </c>
      <c r="AF43" s="72" t="str">
        <f aca="false">TEXT((($B$11-INT($B$11))*24*60*60-$B$9*1118/$F43)/(24*60*60),"t:mm:ss")</f>
        <v>10:46:35</v>
      </c>
      <c r="AG43" s="72" t="str">
        <f aca="false">TEXT((($B$11-INT($B$11))*24*60*60-$B$9*781/$F43)/(24*60*60),"t:mm:ss")</f>
        <v>11:53:55</v>
      </c>
      <c r="AH43" s="72" t="str">
        <f aca="false">TEXT((($B$11-INT($B$11))*24*60*60-$B$9*670/$F43)/(24*60*60),"t:mm:ss")</f>
        <v>12:16:06</v>
      </c>
      <c r="AJ43" s="71" t="n">
        <v>1.134</v>
      </c>
      <c r="AK43" s="72" t="str">
        <f aca="false">TEXT((($B$11-INT($B$11))*24*60*60-$B$9*1118/$F43)/(24*60*60),"t:mm:ss")</f>
        <v>10:46:35</v>
      </c>
      <c r="AL43" s="72" t="str">
        <f aca="false">TEXT((($B$11-INT($B$11))*24*60*60-$B$9*781/$F43)/(24*60*60),"t:mm:ss")</f>
        <v>11:53:55</v>
      </c>
      <c r="AM43" s="72" t="str">
        <f aca="false">TEXT((($B$11-INT($B$11))*24*60*60-$B$9*670/$F43)/(24*60*60),"t:mm:ss")</f>
        <v>12:16:06</v>
      </c>
      <c r="AO43" s="71" t="n">
        <v>1.184</v>
      </c>
      <c r="AP43" s="72" t="str">
        <f aca="false">TEXT((($B$11-INT($B$11))*24*60*60-$B$9*1118/$F43)/(24*60*60),"t:mm:ss")</f>
        <v>10:46:35</v>
      </c>
      <c r="AQ43" s="72" t="str">
        <f aca="false">TEXT((($B$11-INT($B$11))*24*60*60-$B$9*781/$F43)/(24*60*60),"t:mm:ss")</f>
        <v>11:53:55</v>
      </c>
      <c r="AR43" s="72" t="str">
        <f aca="false">TEXT((($B$11-INT($B$11))*24*60*60-$B$9*670/$F43)/(24*60*60),"t:mm:ss")</f>
        <v>12:16:06</v>
      </c>
      <c r="AT43" s="71" t="n">
        <v>1.234</v>
      </c>
      <c r="AU43" s="72" t="str">
        <f aca="false">TEXT((($B$11-INT($B$11))*24*60*60-$B$9*1118/$F43)/(24*60*60),"t:mm:ss")</f>
        <v>10:46:35</v>
      </c>
      <c r="AV43" s="72" t="str">
        <f aca="false">TEXT((($B$11-INT($B$11))*24*60*60-$B$9*781/$F43)/(24*60*60),"t:mm:ss")</f>
        <v>11:53:55</v>
      </c>
      <c r="AW43" s="72" t="str">
        <f aca="false">TEXT((($B$11-INT($B$11))*24*60*60-$B$9*670/$F43)/(24*60*60),"t:mm:ss")</f>
        <v>12:16:06</v>
      </c>
      <c r="AY43" s="71" t="n">
        <v>1.284</v>
      </c>
      <c r="AZ43" s="72" t="str">
        <f aca="false">TEXT((($B$11-INT($B$11))*24*60*60-$B$9*1118/$F43)/(24*60*60),"t:mm:ss")</f>
        <v>10:46:35</v>
      </c>
      <c r="BA43" s="72" t="str">
        <f aca="false">TEXT((($B$11-INT($B$11))*24*60*60-$B$9*781/$F43)/(24*60*60),"t:mm:ss")</f>
        <v>11:53:55</v>
      </c>
      <c r="BB43" s="72" t="str">
        <f aca="false">TEXT((($B$11-INT($B$11))*24*60*60-$B$9*670/$F43)/(24*60*60),"t:mm:ss")</f>
        <v>12:16:06</v>
      </c>
      <c r="BD43" s="71" t="n">
        <v>1.334</v>
      </c>
      <c r="BE43" s="72" t="str">
        <f aca="false">TEXT((($B$11-INT($B$11))*24*60*60-$B$9*1118/$F43)/(24*60*60),"t:mm:ss")</f>
        <v>10:46:35</v>
      </c>
      <c r="BF43" s="72" t="str">
        <f aca="false">TEXT((($B$11-INT($B$11))*24*60*60-$B$9*781/$F43)/(24*60*60),"t:mm:ss")</f>
        <v>11:53:55</v>
      </c>
      <c r="BG43" s="72" t="str">
        <f aca="false">TEXT((($B$11-INT($B$11))*24*60*60-$B$9*670/$F43)/(24*60*60),"t:mm:ss")</f>
        <v>12:16:06</v>
      </c>
      <c r="BI43" s="71" t="n">
        <v>1.384</v>
      </c>
      <c r="BJ43" s="72" t="str">
        <f aca="false">TEXT((($B$11-INT($B$11))*24*60*60-$B$9*1118/$F43)/(24*60*60),"t:mm:ss")</f>
        <v>10:46:35</v>
      </c>
      <c r="BK43" s="72" t="str">
        <f aca="false">TEXT((($B$11-INT($B$11))*24*60*60-$B$9*781/$F43)/(24*60*60),"t:mm:ss")</f>
        <v>11:53:55</v>
      </c>
      <c r="BL43" s="72" t="str">
        <f aca="false">TEXT((($B$11-INT($B$11))*24*60*60-$B$9*670/$F43)/(24*60*60),"t:mm:ss")</f>
        <v>12:16:06</v>
      </c>
      <c r="BN43" s="71" t="n">
        <v>1.434</v>
      </c>
      <c r="BO43" s="72" t="str">
        <f aca="false">TEXT((($B$11-INT($B$11))*24*60*60-$B$9*1118/$F43)/(24*60*60),"t:mm:ss")</f>
        <v>10:46:35</v>
      </c>
      <c r="BP43" s="72" t="str">
        <f aca="false">TEXT((($B$11-INT($B$11))*24*60*60-$B$9*781/$F43)/(24*60*60),"t:mm:ss")</f>
        <v>11:53:55</v>
      </c>
      <c r="BQ43" s="72" t="str">
        <f aca="false">TEXT((($B$11-INT($B$11))*24*60*60-$B$9*670/$F43)/(24*60*60),"t:mm:ss")</f>
        <v>12:16:06</v>
      </c>
      <c r="BS43" s="71" t="n">
        <v>1.484</v>
      </c>
      <c r="BT43" s="72" t="str">
        <f aca="false">TEXT((($B$11-INT($B$11))*24*60*60-$B$9*1118/$F43)/(24*60*60),"t:mm:ss")</f>
        <v>10:46:35</v>
      </c>
      <c r="BU43" s="72" t="str">
        <f aca="false">TEXT((($B$11-INT($B$11))*24*60*60-$B$9*781/$F43)/(24*60*60),"t:mm:ss")</f>
        <v>11:53:55</v>
      </c>
      <c r="BV43" s="72" t="str">
        <f aca="false">TEXT((($B$11-INT($B$11))*24*60*60-$B$9*670/$F43)/(24*60*60),"t:mm:ss")</f>
        <v>12:16:06</v>
      </c>
    </row>
    <row r="44" customFormat="false" ht="15" hidden="false" customHeight="false" outlineLevel="0" collapsed="false">
      <c r="F44" s="71" t="n">
        <v>0.835</v>
      </c>
      <c r="G44" s="72" t="str">
        <f aca="false">TEXT((($B$11-INT($B$11))*24*60*60-$B$9*1118/$F44)/(24*60*60),"t:mm:ss")</f>
        <v>10:46:51</v>
      </c>
      <c r="H44" s="72" t="str">
        <f aca="false">TEXT((($B$11-INT($B$11))*24*60*60-$B$9*781/$F44)/(24*60*60),"t:mm:ss")</f>
        <v>11:54:07</v>
      </c>
      <c r="I44" s="72" t="str">
        <f aca="false">TEXT((($B$11-INT($B$11))*24*60*60-$B$9*670/$F44)/(24*60*60),"t:mm:ss")</f>
        <v>12:16:16</v>
      </c>
      <c r="K44" s="71" t="n">
        <v>0.885</v>
      </c>
      <c r="L44" s="72" t="str">
        <f aca="false">TEXT((($B$11-INT($B$11))*24*60*60-$B$9*1118/$F44)/(24*60*60),"t:mm:ss")</f>
        <v>10:46:51</v>
      </c>
      <c r="M44" s="72" t="str">
        <f aca="false">TEXT((($B$11-INT($B$11))*24*60*60-$B$9*781/$F44)/(24*60*60),"t:mm:ss")</f>
        <v>11:54:07</v>
      </c>
      <c r="N44" s="72" t="str">
        <f aca="false">TEXT((($B$11-INT($B$11))*24*60*60-$B$9*670/$F44)/(24*60*60),"t:mm:ss")</f>
        <v>12:16:16</v>
      </c>
      <c r="P44" s="71" t="n">
        <v>0.935</v>
      </c>
      <c r="Q44" s="72" t="str">
        <f aca="false">TEXT((($B$11-INT($B$11))*24*60*60-$B$9*1118/$F44)/(24*60*60),"t:mm:ss")</f>
        <v>10:46:51</v>
      </c>
      <c r="R44" s="72" t="str">
        <f aca="false">TEXT((($B$11-INT($B$11))*24*60*60-$B$9*781/$F44)/(24*60*60),"t:mm:ss")</f>
        <v>11:54:07</v>
      </c>
      <c r="S44" s="72" t="str">
        <f aca="false">TEXT((($B$11-INT($B$11))*24*60*60-$B$9*670/$F44)/(24*60*60),"t:mm:ss")</f>
        <v>12:16:16</v>
      </c>
      <c r="U44" s="71" t="n">
        <v>0.985</v>
      </c>
      <c r="V44" s="72" t="str">
        <f aca="false">TEXT((($B$11-INT($B$11))*24*60*60-$B$9*1118/$F44)/(24*60*60),"t:mm:ss")</f>
        <v>10:46:51</v>
      </c>
      <c r="W44" s="72" t="str">
        <f aca="false">TEXT((($B$11-INT($B$11))*24*60*60-$B$9*781/$F44)/(24*60*60),"t:mm:ss")</f>
        <v>11:54:07</v>
      </c>
      <c r="X44" s="72" t="str">
        <f aca="false">TEXT((($B$11-INT($B$11))*24*60*60-$B$9*670/$F44)/(24*60*60),"t:mm:ss")</f>
        <v>12:16:16</v>
      </c>
      <c r="Z44" s="71" t="n">
        <v>1.035</v>
      </c>
      <c r="AA44" s="72" t="str">
        <f aca="false">TEXT((($B$11-INT($B$11))*24*60*60-$B$9*1118/$F44)/(24*60*60),"t:mm:ss")</f>
        <v>10:46:51</v>
      </c>
      <c r="AB44" s="72" t="str">
        <f aca="false">TEXT((($B$11-INT($B$11))*24*60*60-$B$9*781/$F44)/(24*60*60),"t:mm:ss")</f>
        <v>11:54:07</v>
      </c>
      <c r="AC44" s="72" t="str">
        <f aca="false">TEXT((($B$11-INT($B$11))*24*60*60-$B$9*670/$F44)/(24*60*60),"t:mm:ss")</f>
        <v>12:16:16</v>
      </c>
      <c r="AE44" s="71" t="n">
        <v>1.085</v>
      </c>
      <c r="AF44" s="72" t="str">
        <f aca="false">TEXT((($B$11-INT($B$11))*24*60*60-$B$9*1118/$F44)/(24*60*60),"t:mm:ss")</f>
        <v>10:46:51</v>
      </c>
      <c r="AG44" s="72" t="str">
        <f aca="false">TEXT((($B$11-INT($B$11))*24*60*60-$B$9*781/$F44)/(24*60*60),"t:mm:ss")</f>
        <v>11:54:07</v>
      </c>
      <c r="AH44" s="72" t="str">
        <f aca="false">TEXT((($B$11-INT($B$11))*24*60*60-$B$9*670/$F44)/(24*60*60),"t:mm:ss")</f>
        <v>12:16:16</v>
      </c>
      <c r="AJ44" s="71" t="n">
        <v>1.135</v>
      </c>
      <c r="AK44" s="72" t="str">
        <f aca="false">TEXT((($B$11-INT($B$11))*24*60*60-$B$9*1118/$F44)/(24*60*60),"t:mm:ss")</f>
        <v>10:46:51</v>
      </c>
      <c r="AL44" s="72" t="str">
        <f aca="false">TEXT((($B$11-INT($B$11))*24*60*60-$B$9*781/$F44)/(24*60*60),"t:mm:ss")</f>
        <v>11:54:07</v>
      </c>
      <c r="AM44" s="72" t="str">
        <f aca="false">TEXT((($B$11-INT($B$11))*24*60*60-$B$9*670/$F44)/(24*60*60),"t:mm:ss")</f>
        <v>12:16:16</v>
      </c>
      <c r="AO44" s="71" t="n">
        <v>1.185</v>
      </c>
      <c r="AP44" s="72" t="str">
        <f aca="false">TEXT((($B$11-INT($B$11))*24*60*60-$B$9*1118/$F44)/(24*60*60),"t:mm:ss")</f>
        <v>10:46:51</v>
      </c>
      <c r="AQ44" s="72" t="str">
        <f aca="false">TEXT((($B$11-INT($B$11))*24*60*60-$B$9*781/$F44)/(24*60*60),"t:mm:ss")</f>
        <v>11:54:07</v>
      </c>
      <c r="AR44" s="72" t="str">
        <f aca="false">TEXT((($B$11-INT($B$11))*24*60*60-$B$9*670/$F44)/(24*60*60),"t:mm:ss")</f>
        <v>12:16:16</v>
      </c>
      <c r="AT44" s="71" t="n">
        <v>1.235</v>
      </c>
      <c r="AU44" s="72" t="str">
        <f aca="false">TEXT((($B$11-INT($B$11))*24*60*60-$B$9*1118/$F44)/(24*60*60),"t:mm:ss")</f>
        <v>10:46:51</v>
      </c>
      <c r="AV44" s="72" t="str">
        <f aca="false">TEXT((($B$11-INT($B$11))*24*60*60-$B$9*781/$F44)/(24*60*60),"t:mm:ss")</f>
        <v>11:54:07</v>
      </c>
      <c r="AW44" s="72" t="str">
        <f aca="false">TEXT((($B$11-INT($B$11))*24*60*60-$B$9*670/$F44)/(24*60*60),"t:mm:ss")</f>
        <v>12:16:16</v>
      </c>
      <c r="AY44" s="71" t="n">
        <v>1.285</v>
      </c>
      <c r="AZ44" s="72" t="str">
        <f aca="false">TEXT((($B$11-INT($B$11))*24*60*60-$B$9*1118/$F44)/(24*60*60),"t:mm:ss")</f>
        <v>10:46:51</v>
      </c>
      <c r="BA44" s="72" t="str">
        <f aca="false">TEXT((($B$11-INT($B$11))*24*60*60-$B$9*781/$F44)/(24*60*60),"t:mm:ss")</f>
        <v>11:54:07</v>
      </c>
      <c r="BB44" s="72" t="str">
        <f aca="false">TEXT((($B$11-INT($B$11))*24*60*60-$B$9*670/$F44)/(24*60*60),"t:mm:ss")</f>
        <v>12:16:16</v>
      </c>
      <c r="BD44" s="71" t="n">
        <v>1.335</v>
      </c>
      <c r="BE44" s="72" t="str">
        <f aca="false">TEXT((($B$11-INT($B$11))*24*60*60-$B$9*1118/$F44)/(24*60*60),"t:mm:ss")</f>
        <v>10:46:51</v>
      </c>
      <c r="BF44" s="72" t="str">
        <f aca="false">TEXT((($B$11-INT($B$11))*24*60*60-$B$9*781/$F44)/(24*60*60),"t:mm:ss")</f>
        <v>11:54:07</v>
      </c>
      <c r="BG44" s="72" t="str">
        <f aca="false">TEXT((($B$11-INT($B$11))*24*60*60-$B$9*670/$F44)/(24*60*60),"t:mm:ss")</f>
        <v>12:16:16</v>
      </c>
      <c r="BI44" s="71" t="n">
        <v>1.385</v>
      </c>
      <c r="BJ44" s="72" t="str">
        <f aca="false">TEXT((($B$11-INT($B$11))*24*60*60-$B$9*1118/$F44)/(24*60*60),"t:mm:ss")</f>
        <v>10:46:51</v>
      </c>
      <c r="BK44" s="72" t="str">
        <f aca="false">TEXT((($B$11-INT($B$11))*24*60*60-$B$9*781/$F44)/(24*60*60),"t:mm:ss")</f>
        <v>11:54:07</v>
      </c>
      <c r="BL44" s="72" t="str">
        <f aca="false">TEXT((($B$11-INT($B$11))*24*60*60-$B$9*670/$F44)/(24*60*60),"t:mm:ss")</f>
        <v>12:16:16</v>
      </c>
      <c r="BN44" s="71" t="n">
        <v>1.435</v>
      </c>
      <c r="BO44" s="72" t="str">
        <f aca="false">TEXT((($B$11-INT($B$11))*24*60*60-$B$9*1118/$F44)/(24*60*60),"t:mm:ss")</f>
        <v>10:46:51</v>
      </c>
      <c r="BP44" s="72" t="str">
        <f aca="false">TEXT((($B$11-INT($B$11))*24*60*60-$B$9*781/$F44)/(24*60*60),"t:mm:ss")</f>
        <v>11:54:07</v>
      </c>
      <c r="BQ44" s="72" t="str">
        <f aca="false">TEXT((($B$11-INT($B$11))*24*60*60-$B$9*670/$F44)/(24*60*60),"t:mm:ss")</f>
        <v>12:16:16</v>
      </c>
      <c r="BS44" s="71" t="n">
        <v>1.485</v>
      </c>
      <c r="BT44" s="72" t="str">
        <f aca="false">TEXT((($B$11-INT($B$11))*24*60*60-$B$9*1118/$F44)/(24*60*60),"t:mm:ss")</f>
        <v>10:46:51</v>
      </c>
      <c r="BU44" s="72" t="str">
        <f aca="false">TEXT((($B$11-INT($B$11))*24*60*60-$B$9*781/$F44)/(24*60*60),"t:mm:ss")</f>
        <v>11:54:07</v>
      </c>
      <c r="BV44" s="72" t="str">
        <f aca="false">TEXT((($B$11-INT($B$11))*24*60*60-$B$9*670/$F44)/(24*60*60),"t:mm:ss")</f>
        <v>12:16:16</v>
      </c>
    </row>
    <row r="45" customFormat="false" ht="15" hidden="false" customHeight="false" outlineLevel="0" collapsed="false">
      <c r="F45" s="71" t="n">
        <v>0.836</v>
      </c>
      <c r="G45" s="72" t="str">
        <f aca="false">TEXT((($B$11-INT($B$11))*24*60*60-$B$9*1118/$F45)/(24*60*60),"t:mm:ss")</f>
        <v>10:47:07</v>
      </c>
      <c r="H45" s="72" t="str">
        <f aca="false">TEXT((($B$11-INT($B$11))*24*60*60-$B$9*781/$F45)/(24*60*60),"t:mm:ss")</f>
        <v>11:54:18</v>
      </c>
      <c r="I45" s="72" t="str">
        <f aca="false">TEXT((($B$11-INT($B$11))*24*60*60-$B$9*670/$F45)/(24*60*60),"t:mm:ss")</f>
        <v>12:16:26</v>
      </c>
      <c r="K45" s="71" t="n">
        <v>0.886</v>
      </c>
      <c r="L45" s="72" t="str">
        <f aca="false">TEXT((($B$11-INT($B$11))*24*60*60-$B$9*1118/$F45)/(24*60*60),"t:mm:ss")</f>
        <v>10:47:07</v>
      </c>
      <c r="M45" s="72" t="str">
        <f aca="false">TEXT((($B$11-INT($B$11))*24*60*60-$B$9*781/$F45)/(24*60*60),"t:mm:ss")</f>
        <v>11:54:18</v>
      </c>
      <c r="N45" s="72" t="str">
        <f aca="false">TEXT((($B$11-INT($B$11))*24*60*60-$B$9*670/$F45)/(24*60*60),"t:mm:ss")</f>
        <v>12:16:26</v>
      </c>
      <c r="P45" s="71" t="n">
        <v>0.936</v>
      </c>
      <c r="Q45" s="72" t="str">
        <f aca="false">TEXT((($B$11-INT($B$11))*24*60*60-$B$9*1118/$F45)/(24*60*60),"t:mm:ss")</f>
        <v>10:47:07</v>
      </c>
      <c r="R45" s="72" t="str">
        <f aca="false">TEXT((($B$11-INT($B$11))*24*60*60-$B$9*781/$F45)/(24*60*60),"t:mm:ss")</f>
        <v>11:54:18</v>
      </c>
      <c r="S45" s="72" t="str">
        <f aca="false">TEXT((($B$11-INT($B$11))*24*60*60-$B$9*670/$F45)/(24*60*60),"t:mm:ss")</f>
        <v>12:16:26</v>
      </c>
      <c r="U45" s="71" t="n">
        <v>0.986</v>
      </c>
      <c r="V45" s="72" t="str">
        <f aca="false">TEXT((($B$11-INT($B$11))*24*60*60-$B$9*1118/$F45)/(24*60*60),"t:mm:ss")</f>
        <v>10:47:07</v>
      </c>
      <c r="W45" s="72" t="str">
        <f aca="false">TEXT((($B$11-INT($B$11))*24*60*60-$B$9*781/$F45)/(24*60*60),"t:mm:ss")</f>
        <v>11:54:18</v>
      </c>
      <c r="X45" s="72" t="str">
        <f aca="false">TEXT((($B$11-INT($B$11))*24*60*60-$B$9*670/$F45)/(24*60*60),"t:mm:ss")</f>
        <v>12:16:26</v>
      </c>
      <c r="Z45" s="71" t="n">
        <v>1.036</v>
      </c>
      <c r="AA45" s="72" t="str">
        <f aca="false">TEXT((($B$11-INT($B$11))*24*60*60-$B$9*1118/$F45)/(24*60*60),"t:mm:ss")</f>
        <v>10:47:07</v>
      </c>
      <c r="AB45" s="72" t="str">
        <f aca="false">TEXT((($B$11-INT($B$11))*24*60*60-$B$9*781/$F45)/(24*60*60),"t:mm:ss")</f>
        <v>11:54:18</v>
      </c>
      <c r="AC45" s="72" t="str">
        <f aca="false">TEXT((($B$11-INT($B$11))*24*60*60-$B$9*670/$F45)/(24*60*60),"t:mm:ss")</f>
        <v>12:16:26</v>
      </c>
      <c r="AE45" s="71" t="n">
        <v>1.086</v>
      </c>
      <c r="AF45" s="72" t="str">
        <f aca="false">TEXT((($B$11-INT($B$11))*24*60*60-$B$9*1118/$F45)/(24*60*60),"t:mm:ss")</f>
        <v>10:47:07</v>
      </c>
      <c r="AG45" s="72" t="str">
        <f aca="false">TEXT((($B$11-INT($B$11))*24*60*60-$B$9*781/$F45)/(24*60*60),"t:mm:ss")</f>
        <v>11:54:18</v>
      </c>
      <c r="AH45" s="72" t="str">
        <f aca="false">TEXT((($B$11-INT($B$11))*24*60*60-$B$9*670/$F45)/(24*60*60),"t:mm:ss")</f>
        <v>12:16:26</v>
      </c>
      <c r="AJ45" s="71" t="n">
        <v>1.136</v>
      </c>
      <c r="AK45" s="72" t="str">
        <f aca="false">TEXT((($B$11-INT($B$11))*24*60*60-$B$9*1118/$F45)/(24*60*60),"t:mm:ss")</f>
        <v>10:47:07</v>
      </c>
      <c r="AL45" s="72" t="str">
        <f aca="false">TEXT((($B$11-INT($B$11))*24*60*60-$B$9*781/$F45)/(24*60*60),"t:mm:ss")</f>
        <v>11:54:18</v>
      </c>
      <c r="AM45" s="72" t="str">
        <f aca="false">TEXT((($B$11-INT($B$11))*24*60*60-$B$9*670/$F45)/(24*60*60),"t:mm:ss")</f>
        <v>12:16:26</v>
      </c>
      <c r="AO45" s="71" t="n">
        <v>1.186</v>
      </c>
      <c r="AP45" s="72" t="str">
        <f aca="false">TEXT((($B$11-INT($B$11))*24*60*60-$B$9*1118/$F45)/(24*60*60),"t:mm:ss")</f>
        <v>10:47:07</v>
      </c>
      <c r="AQ45" s="72" t="str">
        <f aca="false">TEXT((($B$11-INT($B$11))*24*60*60-$B$9*781/$F45)/(24*60*60),"t:mm:ss")</f>
        <v>11:54:18</v>
      </c>
      <c r="AR45" s="72" t="str">
        <f aca="false">TEXT((($B$11-INT($B$11))*24*60*60-$B$9*670/$F45)/(24*60*60),"t:mm:ss")</f>
        <v>12:16:26</v>
      </c>
      <c r="AT45" s="71" t="n">
        <v>1.236</v>
      </c>
      <c r="AU45" s="72" t="str">
        <f aca="false">TEXT((($B$11-INT($B$11))*24*60*60-$B$9*1118/$F45)/(24*60*60),"t:mm:ss")</f>
        <v>10:47:07</v>
      </c>
      <c r="AV45" s="72" t="str">
        <f aca="false">TEXT((($B$11-INT($B$11))*24*60*60-$B$9*781/$F45)/(24*60*60),"t:mm:ss")</f>
        <v>11:54:18</v>
      </c>
      <c r="AW45" s="72" t="str">
        <f aca="false">TEXT((($B$11-INT($B$11))*24*60*60-$B$9*670/$F45)/(24*60*60),"t:mm:ss")</f>
        <v>12:16:26</v>
      </c>
      <c r="AY45" s="71" t="n">
        <v>1.286</v>
      </c>
      <c r="AZ45" s="72" t="str">
        <f aca="false">TEXT((($B$11-INT($B$11))*24*60*60-$B$9*1118/$F45)/(24*60*60),"t:mm:ss")</f>
        <v>10:47:07</v>
      </c>
      <c r="BA45" s="72" t="str">
        <f aca="false">TEXT((($B$11-INT($B$11))*24*60*60-$B$9*781/$F45)/(24*60*60),"t:mm:ss")</f>
        <v>11:54:18</v>
      </c>
      <c r="BB45" s="72" t="str">
        <f aca="false">TEXT((($B$11-INT($B$11))*24*60*60-$B$9*670/$F45)/(24*60*60),"t:mm:ss")</f>
        <v>12:16:26</v>
      </c>
      <c r="BD45" s="71" t="n">
        <v>1.336</v>
      </c>
      <c r="BE45" s="72" t="str">
        <f aca="false">TEXT((($B$11-INT($B$11))*24*60*60-$B$9*1118/$F45)/(24*60*60),"t:mm:ss")</f>
        <v>10:47:07</v>
      </c>
      <c r="BF45" s="72" t="str">
        <f aca="false">TEXT((($B$11-INT($B$11))*24*60*60-$B$9*781/$F45)/(24*60*60),"t:mm:ss")</f>
        <v>11:54:18</v>
      </c>
      <c r="BG45" s="72" t="str">
        <f aca="false">TEXT((($B$11-INT($B$11))*24*60*60-$B$9*670/$F45)/(24*60*60),"t:mm:ss")</f>
        <v>12:16:26</v>
      </c>
      <c r="BI45" s="71" t="n">
        <v>1.386</v>
      </c>
      <c r="BJ45" s="72" t="str">
        <f aca="false">TEXT((($B$11-INT($B$11))*24*60*60-$B$9*1118/$F45)/(24*60*60),"t:mm:ss")</f>
        <v>10:47:07</v>
      </c>
      <c r="BK45" s="72" t="str">
        <f aca="false">TEXT((($B$11-INT($B$11))*24*60*60-$B$9*781/$F45)/(24*60*60),"t:mm:ss")</f>
        <v>11:54:18</v>
      </c>
      <c r="BL45" s="72" t="str">
        <f aca="false">TEXT((($B$11-INT($B$11))*24*60*60-$B$9*670/$F45)/(24*60*60),"t:mm:ss")</f>
        <v>12:16:26</v>
      </c>
      <c r="BN45" s="71" t="n">
        <v>1.436</v>
      </c>
      <c r="BO45" s="72" t="str">
        <f aca="false">TEXT((($B$11-INT($B$11))*24*60*60-$B$9*1118/$F45)/(24*60*60),"t:mm:ss")</f>
        <v>10:47:07</v>
      </c>
      <c r="BP45" s="72" t="str">
        <f aca="false">TEXT((($B$11-INT($B$11))*24*60*60-$B$9*781/$F45)/(24*60*60),"t:mm:ss")</f>
        <v>11:54:18</v>
      </c>
      <c r="BQ45" s="72" t="str">
        <f aca="false">TEXT((($B$11-INT($B$11))*24*60*60-$B$9*670/$F45)/(24*60*60),"t:mm:ss")</f>
        <v>12:16:26</v>
      </c>
      <c r="BS45" s="71" t="n">
        <v>1.486</v>
      </c>
      <c r="BT45" s="72" t="str">
        <f aca="false">TEXT((($B$11-INT($B$11))*24*60*60-$B$9*1118/$F45)/(24*60*60),"t:mm:ss")</f>
        <v>10:47:07</v>
      </c>
      <c r="BU45" s="72" t="str">
        <f aca="false">TEXT((($B$11-INT($B$11))*24*60*60-$B$9*781/$F45)/(24*60*60),"t:mm:ss")</f>
        <v>11:54:18</v>
      </c>
      <c r="BV45" s="72" t="str">
        <f aca="false">TEXT((($B$11-INT($B$11))*24*60*60-$B$9*670/$F45)/(24*60*60),"t:mm:ss")</f>
        <v>12:16:26</v>
      </c>
    </row>
    <row r="46" customFormat="false" ht="15" hidden="false" customHeight="false" outlineLevel="0" collapsed="false">
      <c r="F46" s="71" t="n">
        <v>0.837</v>
      </c>
      <c r="G46" s="72" t="str">
        <f aca="false">TEXT((($B$11-INT($B$11))*24*60*60-$B$9*1118/$F46)/(24*60*60),"t:mm:ss")</f>
        <v>10:47:23</v>
      </c>
      <c r="H46" s="72" t="str">
        <f aca="false">TEXT((($B$11-INT($B$11))*24*60*60-$B$9*781/$F46)/(24*60*60),"t:mm:ss")</f>
        <v>11:54:29</v>
      </c>
      <c r="I46" s="72" t="str">
        <f aca="false">TEXT((($B$11-INT($B$11))*24*60*60-$B$9*670/$F46)/(24*60*60),"t:mm:ss")</f>
        <v>12:16:35</v>
      </c>
      <c r="K46" s="71" t="n">
        <v>0.887</v>
      </c>
      <c r="L46" s="72" t="str">
        <f aca="false">TEXT((($B$11-INT($B$11))*24*60*60-$B$9*1118/$F46)/(24*60*60),"t:mm:ss")</f>
        <v>10:47:23</v>
      </c>
      <c r="M46" s="72" t="str">
        <f aca="false">TEXT((($B$11-INT($B$11))*24*60*60-$B$9*781/$F46)/(24*60*60),"t:mm:ss")</f>
        <v>11:54:29</v>
      </c>
      <c r="N46" s="72" t="str">
        <f aca="false">TEXT((($B$11-INT($B$11))*24*60*60-$B$9*670/$F46)/(24*60*60),"t:mm:ss")</f>
        <v>12:16:35</v>
      </c>
      <c r="P46" s="71" t="n">
        <v>0.937</v>
      </c>
      <c r="Q46" s="72" t="str">
        <f aca="false">TEXT((($B$11-INT($B$11))*24*60*60-$B$9*1118/$F46)/(24*60*60),"t:mm:ss")</f>
        <v>10:47:23</v>
      </c>
      <c r="R46" s="72" t="str">
        <f aca="false">TEXT((($B$11-INT($B$11))*24*60*60-$B$9*781/$F46)/(24*60*60),"t:mm:ss")</f>
        <v>11:54:29</v>
      </c>
      <c r="S46" s="72" t="str">
        <f aca="false">TEXT((($B$11-INT($B$11))*24*60*60-$B$9*670/$F46)/(24*60*60),"t:mm:ss")</f>
        <v>12:16:35</v>
      </c>
      <c r="U46" s="71" t="n">
        <v>0.987</v>
      </c>
      <c r="V46" s="72" t="str">
        <f aca="false">TEXT((($B$11-INT($B$11))*24*60*60-$B$9*1118/$F46)/(24*60*60),"t:mm:ss")</f>
        <v>10:47:23</v>
      </c>
      <c r="W46" s="72" t="str">
        <f aca="false">TEXT((($B$11-INT($B$11))*24*60*60-$B$9*781/$F46)/(24*60*60),"t:mm:ss")</f>
        <v>11:54:29</v>
      </c>
      <c r="X46" s="72" t="str">
        <f aca="false">TEXT((($B$11-INT($B$11))*24*60*60-$B$9*670/$F46)/(24*60*60),"t:mm:ss")</f>
        <v>12:16:35</v>
      </c>
      <c r="Z46" s="71" t="n">
        <v>1.037</v>
      </c>
      <c r="AA46" s="72" t="str">
        <f aca="false">TEXT((($B$11-INT($B$11))*24*60*60-$B$9*1118/$F46)/(24*60*60),"t:mm:ss")</f>
        <v>10:47:23</v>
      </c>
      <c r="AB46" s="72" t="str">
        <f aca="false">TEXT((($B$11-INT($B$11))*24*60*60-$B$9*781/$F46)/(24*60*60),"t:mm:ss")</f>
        <v>11:54:29</v>
      </c>
      <c r="AC46" s="72" t="str">
        <f aca="false">TEXT((($B$11-INT($B$11))*24*60*60-$B$9*670/$F46)/(24*60*60),"t:mm:ss")</f>
        <v>12:16:35</v>
      </c>
      <c r="AE46" s="71" t="n">
        <v>1.087</v>
      </c>
      <c r="AF46" s="72" t="str">
        <f aca="false">TEXT((($B$11-INT($B$11))*24*60*60-$B$9*1118/$F46)/(24*60*60),"t:mm:ss")</f>
        <v>10:47:23</v>
      </c>
      <c r="AG46" s="72" t="str">
        <f aca="false">TEXT((($B$11-INT($B$11))*24*60*60-$B$9*781/$F46)/(24*60*60),"t:mm:ss")</f>
        <v>11:54:29</v>
      </c>
      <c r="AH46" s="72" t="str">
        <f aca="false">TEXT((($B$11-INT($B$11))*24*60*60-$B$9*670/$F46)/(24*60*60),"t:mm:ss")</f>
        <v>12:16:35</v>
      </c>
      <c r="AJ46" s="71" t="n">
        <v>1.137</v>
      </c>
      <c r="AK46" s="72" t="str">
        <f aca="false">TEXT((($B$11-INT($B$11))*24*60*60-$B$9*1118/$F46)/(24*60*60),"t:mm:ss")</f>
        <v>10:47:23</v>
      </c>
      <c r="AL46" s="72" t="str">
        <f aca="false">TEXT((($B$11-INT($B$11))*24*60*60-$B$9*781/$F46)/(24*60*60),"t:mm:ss")</f>
        <v>11:54:29</v>
      </c>
      <c r="AM46" s="72" t="str">
        <f aca="false">TEXT((($B$11-INT($B$11))*24*60*60-$B$9*670/$F46)/(24*60*60),"t:mm:ss")</f>
        <v>12:16:35</v>
      </c>
      <c r="AO46" s="71" t="n">
        <v>1.187</v>
      </c>
      <c r="AP46" s="72" t="str">
        <f aca="false">TEXT((($B$11-INT($B$11))*24*60*60-$B$9*1118/$F46)/(24*60*60),"t:mm:ss")</f>
        <v>10:47:23</v>
      </c>
      <c r="AQ46" s="72" t="str">
        <f aca="false">TEXT((($B$11-INT($B$11))*24*60*60-$B$9*781/$F46)/(24*60*60),"t:mm:ss")</f>
        <v>11:54:29</v>
      </c>
      <c r="AR46" s="72" t="str">
        <f aca="false">TEXT((($B$11-INT($B$11))*24*60*60-$B$9*670/$F46)/(24*60*60),"t:mm:ss")</f>
        <v>12:16:35</v>
      </c>
      <c r="AT46" s="71" t="n">
        <v>1.237</v>
      </c>
      <c r="AU46" s="72" t="str">
        <f aca="false">TEXT((($B$11-INT($B$11))*24*60*60-$B$9*1118/$F46)/(24*60*60),"t:mm:ss")</f>
        <v>10:47:23</v>
      </c>
      <c r="AV46" s="72" t="str">
        <f aca="false">TEXT((($B$11-INT($B$11))*24*60*60-$B$9*781/$F46)/(24*60*60),"t:mm:ss")</f>
        <v>11:54:29</v>
      </c>
      <c r="AW46" s="72" t="str">
        <f aca="false">TEXT((($B$11-INT($B$11))*24*60*60-$B$9*670/$F46)/(24*60*60),"t:mm:ss")</f>
        <v>12:16:35</v>
      </c>
      <c r="AY46" s="71" t="n">
        <v>1.287</v>
      </c>
      <c r="AZ46" s="72" t="str">
        <f aca="false">TEXT((($B$11-INT($B$11))*24*60*60-$B$9*1118/$F46)/(24*60*60),"t:mm:ss")</f>
        <v>10:47:23</v>
      </c>
      <c r="BA46" s="72" t="str">
        <f aca="false">TEXT((($B$11-INT($B$11))*24*60*60-$B$9*781/$F46)/(24*60*60),"t:mm:ss")</f>
        <v>11:54:29</v>
      </c>
      <c r="BB46" s="72" t="str">
        <f aca="false">TEXT((($B$11-INT($B$11))*24*60*60-$B$9*670/$F46)/(24*60*60),"t:mm:ss")</f>
        <v>12:16:35</v>
      </c>
      <c r="BD46" s="71" t="n">
        <v>1.337</v>
      </c>
      <c r="BE46" s="72" t="str">
        <f aca="false">TEXT((($B$11-INT($B$11))*24*60*60-$B$9*1118/$F46)/(24*60*60),"t:mm:ss")</f>
        <v>10:47:23</v>
      </c>
      <c r="BF46" s="72" t="str">
        <f aca="false">TEXT((($B$11-INT($B$11))*24*60*60-$B$9*781/$F46)/(24*60*60),"t:mm:ss")</f>
        <v>11:54:29</v>
      </c>
      <c r="BG46" s="72" t="str">
        <f aca="false">TEXT((($B$11-INT($B$11))*24*60*60-$B$9*670/$F46)/(24*60*60),"t:mm:ss")</f>
        <v>12:16:35</v>
      </c>
      <c r="BI46" s="71" t="n">
        <v>1.387</v>
      </c>
      <c r="BJ46" s="72" t="str">
        <f aca="false">TEXT((($B$11-INT($B$11))*24*60*60-$B$9*1118/$F46)/(24*60*60),"t:mm:ss")</f>
        <v>10:47:23</v>
      </c>
      <c r="BK46" s="72" t="str">
        <f aca="false">TEXT((($B$11-INT($B$11))*24*60*60-$B$9*781/$F46)/(24*60*60),"t:mm:ss")</f>
        <v>11:54:29</v>
      </c>
      <c r="BL46" s="72" t="str">
        <f aca="false">TEXT((($B$11-INT($B$11))*24*60*60-$B$9*670/$F46)/(24*60*60),"t:mm:ss")</f>
        <v>12:16:35</v>
      </c>
      <c r="BN46" s="71" t="n">
        <v>1.437</v>
      </c>
      <c r="BO46" s="72" t="str">
        <f aca="false">TEXT((($B$11-INT($B$11))*24*60*60-$B$9*1118/$F46)/(24*60*60),"t:mm:ss")</f>
        <v>10:47:23</v>
      </c>
      <c r="BP46" s="72" t="str">
        <f aca="false">TEXT((($B$11-INT($B$11))*24*60*60-$B$9*781/$F46)/(24*60*60),"t:mm:ss")</f>
        <v>11:54:29</v>
      </c>
      <c r="BQ46" s="72" t="str">
        <f aca="false">TEXT((($B$11-INT($B$11))*24*60*60-$B$9*670/$F46)/(24*60*60),"t:mm:ss")</f>
        <v>12:16:35</v>
      </c>
      <c r="BS46" s="71" t="n">
        <v>1.487</v>
      </c>
      <c r="BT46" s="72" t="str">
        <f aca="false">TEXT((($B$11-INT($B$11))*24*60*60-$B$9*1118/$F46)/(24*60*60),"t:mm:ss")</f>
        <v>10:47:23</v>
      </c>
      <c r="BU46" s="72" t="str">
        <f aca="false">TEXT((($B$11-INT($B$11))*24*60*60-$B$9*781/$F46)/(24*60*60),"t:mm:ss")</f>
        <v>11:54:29</v>
      </c>
      <c r="BV46" s="72" t="str">
        <f aca="false">TEXT((($B$11-INT($B$11))*24*60*60-$B$9*670/$F46)/(24*60*60),"t:mm:ss")</f>
        <v>12:16:35</v>
      </c>
    </row>
    <row r="47" customFormat="false" ht="15" hidden="false" customHeight="false" outlineLevel="0" collapsed="false">
      <c r="F47" s="71" t="n">
        <v>0.838</v>
      </c>
      <c r="G47" s="72" t="str">
        <f aca="false">TEXT((($B$11-INT($B$11))*24*60*60-$B$9*1118/$F47)/(24*60*60),"t:mm:ss")</f>
        <v>10:47:39</v>
      </c>
      <c r="H47" s="72" t="str">
        <f aca="false">TEXT((($B$11-INT($B$11))*24*60*60-$B$9*781/$F47)/(24*60*60),"t:mm:ss")</f>
        <v>11:54:40</v>
      </c>
      <c r="I47" s="72" t="str">
        <f aca="false">TEXT((($B$11-INT($B$11))*24*60*60-$B$9*670/$F47)/(24*60*60),"t:mm:ss")</f>
        <v>12:16:45</v>
      </c>
      <c r="K47" s="71" t="n">
        <v>0.888</v>
      </c>
      <c r="L47" s="72" t="str">
        <f aca="false">TEXT((($B$11-INT($B$11))*24*60*60-$B$9*1118/$F47)/(24*60*60),"t:mm:ss")</f>
        <v>10:47:39</v>
      </c>
      <c r="M47" s="72" t="str">
        <f aca="false">TEXT((($B$11-INT($B$11))*24*60*60-$B$9*781/$F47)/(24*60*60),"t:mm:ss")</f>
        <v>11:54:40</v>
      </c>
      <c r="N47" s="72" t="str">
        <f aca="false">TEXT((($B$11-INT($B$11))*24*60*60-$B$9*670/$F47)/(24*60*60),"t:mm:ss")</f>
        <v>12:16:45</v>
      </c>
      <c r="P47" s="71" t="n">
        <v>0.938</v>
      </c>
      <c r="Q47" s="72" t="str">
        <f aca="false">TEXT((($B$11-INT($B$11))*24*60*60-$B$9*1118/$F47)/(24*60*60),"t:mm:ss")</f>
        <v>10:47:39</v>
      </c>
      <c r="R47" s="72" t="str">
        <f aca="false">TEXT((($B$11-INT($B$11))*24*60*60-$B$9*781/$F47)/(24*60*60),"t:mm:ss")</f>
        <v>11:54:40</v>
      </c>
      <c r="S47" s="72" t="str">
        <f aca="false">TEXT((($B$11-INT($B$11))*24*60*60-$B$9*670/$F47)/(24*60*60),"t:mm:ss")</f>
        <v>12:16:45</v>
      </c>
      <c r="U47" s="71" t="n">
        <v>0.988</v>
      </c>
      <c r="V47" s="72" t="str">
        <f aca="false">TEXT((($B$11-INT($B$11))*24*60*60-$B$9*1118/$F47)/(24*60*60),"t:mm:ss")</f>
        <v>10:47:39</v>
      </c>
      <c r="W47" s="72" t="str">
        <f aca="false">TEXT((($B$11-INT($B$11))*24*60*60-$B$9*781/$F47)/(24*60*60),"t:mm:ss")</f>
        <v>11:54:40</v>
      </c>
      <c r="X47" s="72" t="str">
        <f aca="false">TEXT((($B$11-INT($B$11))*24*60*60-$B$9*670/$F47)/(24*60*60),"t:mm:ss")</f>
        <v>12:16:45</v>
      </c>
      <c r="Z47" s="71" t="n">
        <v>1.038</v>
      </c>
      <c r="AA47" s="72" t="str">
        <f aca="false">TEXT((($B$11-INT($B$11))*24*60*60-$B$9*1118/$F47)/(24*60*60),"t:mm:ss")</f>
        <v>10:47:39</v>
      </c>
      <c r="AB47" s="72" t="str">
        <f aca="false">TEXT((($B$11-INT($B$11))*24*60*60-$B$9*781/$F47)/(24*60*60),"t:mm:ss")</f>
        <v>11:54:40</v>
      </c>
      <c r="AC47" s="72" t="str">
        <f aca="false">TEXT((($B$11-INT($B$11))*24*60*60-$B$9*670/$F47)/(24*60*60),"t:mm:ss")</f>
        <v>12:16:45</v>
      </c>
      <c r="AE47" s="71" t="n">
        <v>1.088</v>
      </c>
      <c r="AF47" s="72" t="str">
        <f aca="false">TEXT((($B$11-INT($B$11))*24*60*60-$B$9*1118/$F47)/(24*60*60),"t:mm:ss")</f>
        <v>10:47:39</v>
      </c>
      <c r="AG47" s="72" t="str">
        <f aca="false">TEXT((($B$11-INT($B$11))*24*60*60-$B$9*781/$F47)/(24*60*60),"t:mm:ss")</f>
        <v>11:54:40</v>
      </c>
      <c r="AH47" s="72" t="str">
        <f aca="false">TEXT((($B$11-INT($B$11))*24*60*60-$B$9*670/$F47)/(24*60*60),"t:mm:ss")</f>
        <v>12:16:45</v>
      </c>
      <c r="AJ47" s="71" t="n">
        <v>1.138</v>
      </c>
      <c r="AK47" s="72" t="str">
        <f aca="false">TEXT((($B$11-INT($B$11))*24*60*60-$B$9*1118/$F47)/(24*60*60),"t:mm:ss")</f>
        <v>10:47:39</v>
      </c>
      <c r="AL47" s="72" t="str">
        <f aca="false">TEXT((($B$11-INT($B$11))*24*60*60-$B$9*781/$F47)/(24*60*60),"t:mm:ss")</f>
        <v>11:54:40</v>
      </c>
      <c r="AM47" s="72" t="str">
        <f aca="false">TEXT((($B$11-INT($B$11))*24*60*60-$B$9*670/$F47)/(24*60*60),"t:mm:ss")</f>
        <v>12:16:45</v>
      </c>
      <c r="AO47" s="71" t="n">
        <v>1.188</v>
      </c>
      <c r="AP47" s="72" t="str">
        <f aca="false">TEXT((($B$11-INT($B$11))*24*60*60-$B$9*1118/$F47)/(24*60*60),"t:mm:ss")</f>
        <v>10:47:39</v>
      </c>
      <c r="AQ47" s="72" t="str">
        <f aca="false">TEXT((($B$11-INT($B$11))*24*60*60-$B$9*781/$F47)/(24*60*60),"t:mm:ss")</f>
        <v>11:54:40</v>
      </c>
      <c r="AR47" s="72" t="str">
        <f aca="false">TEXT((($B$11-INT($B$11))*24*60*60-$B$9*670/$F47)/(24*60*60),"t:mm:ss")</f>
        <v>12:16:45</v>
      </c>
      <c r="AT47" s="71" t="n">
        <v>1.238</v>
      </c>
      <c r="AU47" s="72" t="str">
        <f aca="false">TEXT((($B$11-INT($B$11))*24*60*60-$B$9*1118/$F47)/(24*60*60),"t:mm:ss")</f>
        <v>10:47:39</v>
      </c>
      <c r="AV47" s="72" t="str">
        <f aca="false">TEXT((($B$11-INT($B$11))*24*60*60-$B$9*781/$F47)/(24*60*60),"t:mm:ss")</f>
        <v>11:54:40</v>
      </c>
      <c r="AW47" s="72" t="str">
        <f aca="false">TEXT((($B$11-INT($B$11))*24*60*60-$B$9*670/$F47)/(24*60*60),"t:mm:ss")</f>
        <v>12:16:45</v>
      </c>
      <c r="AY47" s="71" t="n">
        <v>1.288</v>
      </c>
      <c r="AZ47" s="72" t="str">
        <f aca="false">TEXT((($B$11-INT($B$11))*24*60*60-$B$9*1118/$F47)/(24*60*60),"t:mm:ss")</f>
        <v>10:47:39</v>
      </c>
      <c r="BA47" s="72" t="str">
        <f aca="false">TEXT((($B$11-INT($B$11))*24*60*60-$B$9*781/$F47)/(24*60*60),"t:mm:ss")</f>
        <v>11:54:40</v>
      </c>
      <c r="BB47" s="72" t="str">
        <f aca="false">TEXT((($B$11-INT($B$11))*24*60*60-$B$9*670/$F47)/(24*60*60),"t:mm:ss")</f>
        <v>12:16:45</v>
      </c>
      <c r="BD47" s="71" t="n">
        <v>1.338</v>
      </c>
      <c r="BE47" s="72" t="str">
        <f aca="false">TEXT((($B$11-INT($B$11))*24*60*60-$B$9*1118/$F47)/(24*60*60),"t:mm:ss")</f>
        <v>10:47:39</v>
      </c>
      <c r="BF47" s="72" t="str">
        <f aca="false">TEXT((($B$11-INT($B$11))*24*60*60-$B$9*781/$F47)/(24*60*60),"t:mm:ss")</f>
        <v>11:54:40</v>
      </c>
      <c r="BG47" s="72" t="str">
        <f aca="false">TEXT((($B$11-INT($B$11))*24*60*60-$B$9*670/$F47)/(24*60*60),"t:mm:ss")</f>
        <v>12:16:45</v>
      </c>
      <c r="BI47" s="71" t="n">
        <v>1.388</v>
      </c>
      <c r="BJ47" s="72" t="str">
        <f aca="false">TEXT((($B$11-INT($B$11))*24*60*60-$B$9*1118/$F47)/(24*60*60),"t:mm:ss")</f>
        <v>10:47:39</v>
      </c>
      <c r="BK47" s="72" t="str">
        <f aca="false">TEXT((($B$11-INT($B$11))*24*60*60-$B$9*781/$F47)/(24*60*60),"t:mm:ss")</f>
        <v>11:54:40</v>
      </c>
      <c r="BL47" s="72" t="str">
        <f aca="false">TEXT((($B$11-INT($B$11))*24*60*60-$B$9*670/$F47)/(24*60*60),"t:mm:ss")</f>
        <v>12:16:45</v>
      </c>
      <c r="BN47" s="71" t="n">
        <v>1.438</v>
      </c>
      <c r="BO47" s="72" t="str">
        <f aca="false">TEXT((($B$11-INT($B$11))*24*60*60-$B$9*1118/$F47)/(24*60*60),"t:mm:ss")</f>
        <v>10:47:39</v>
      </c>
      <c r="BP47" s="72" t="str">
        <f aca="false">TEXT((($B$11-INT($B$11))*24*60*60-$B$9*781/$F47)/(24*60*60),"t:mm:ss")</f>
        <v>11:54:40</v>
      </c>
      <c r="BQ47" s="72" t="str">
        <f aca="false">TEXT((($B$11-INT($B$11))*24*60*60-$B$9*670/$F47)/(24*60*60),"t:mm:ss")</f>
        <v>12:16:45</v>
      </c>
      <c r="BS47" s="71" t="n">
        <v>1.488</v>
      </c>
      <c r="BT47" s="72" t="str">
        <f aca="false">TEXT((($B$11-INT($B$11))*24*60*60-$B$9*1118/$F47)/(24*60*60),"t:mm:ss")</f>
        <v>10:47:39</v>
      </c>
      <c r="BU47" s="72" t="str">
        <f aca="false">TEXT((($B$11-INT($B$11))*24*60*60-$B$9*781/$F47)/(24*60*60),"t:mm:ss")</f>
        <v>11:54:40</v>
      </c>
      <c r="BV47" s="72" t="str">
        <f aca="false">TEXT((($B$11-INT($B$11))*24*60*60-$B$9*670/$F47)/(24*60*60),"t:mm:ss")</f>
        <v>12:16:45</v>
      </c>
    </row>
    <row r="48" customFormat="false" ht="15" hidden="false" customHeight="false" outlineLevel="0" collapsed="false">
      <c r="F48" s="71" t="n">
        <v>0.839</v>
      </c>
      <c r="G48" s="72" t="str">
        <f aca="false">TEXT((($B$11-INT($B$11))*24*60*60-$B$9*1118/$F48)/(24*60*60),"t:mm:ss")</f>
        <v>10:47:55</v>
      </c>
      <c r="H48" s="72" t="str">
        <f aca="false">TEXT((($B$11-INT($B$11))*24*60*60-$B$9*781/$F48)/(24*60*60),"t:mm:ss")</f>
        <v>11:54:51</v>
      </c>
      <c r="I48" s="72" t="str">
        <f aca="false">TEXT((($B$11-INT($B$11))*24*60*60-$B$9*670/$F48)/(24*60*60),"t:mm:ss")</f>
        <v>12:16:54</v>
      </c>
      <c r="K48" s="71" t="n">
        <v>0.889</v>
      </c>
      <c r="L48" s="72" t="str">
        <f aca="false">TEXT((($B$11-INT($B$11))*24*60*60-$B$9*1118/$F48)/(24*60*60),"t:mm:ss")</f>
        <v>10:47:55</v>
      </c>
      <c r="M48" s="72" t="str">
        <f aca="false">TEXT((($B$11-INT($B$11))*24*60*60-$B$9*781/$F48)/(24*60*60),"t:mm:ss")</f>
        <v>11:54:51</v>
      </c>
      <c r="N48" s="72" t="str">
        <f aca="false">TEXT((($B$11-INT($B$11))*24*60*60-$B$9*670/$F48)/(24*60*60),"t:mm:ss")</f>
        <v>12:16:54</v>
      </c>
      <c r="P48" s="71" t="n">
        <v>0.939</v>
      </c>
      <c r="Q48" s="72" t="str">
        <f aca="false">TEXT((($B$11-INT($B$11))*24*60*60-$B$9*1118/$F48)/(24*60*60),"t:mm:ss")</f>
        <v>10:47:55</v>
      </c>
      <c r="R48" s="72" t="str">
        <f aca="false">TEXT((($B$11-INT($B$11))*24*60*60-$B$9*781/$F48)/(24*60*60),"t:mm:ss")</f>
        <v>11:54:51</v>
      </c>
      <c r="S48" s="72" t="str">
        <f aca="false">TEXT((($B$11-INT($B$11))*24*60*60-$B$9*670/$F48)/(24*60*60),"t:mm:ss")</f>
        <v>12:16:54</v>
      </c>
      <c r="U48" s="71" t="n">
        <v>0.989</v>
      </c>
      <c r="V48" s="72" t="str">
        <f aca="false">TEXT((($B$11-INT($B$11))*24*60*60-$B$9*1118/$F48)/(24*60*60),"t:mm:ss")</f>
        <v>10:47:55</v>
      </c>
      <c r="W48" s="72" t="str">
        <f aca="false">TEXT((($B$11-INT($B$11))*24*60*60-$B$9*781/$F48)/(24*60*60),"t:mm:ss")</f>
        <v>11:54:51</v>
      </c>
      <c r="X48" s="72" t="str">
        <f aca="false">TEXT((($B$11-INT($B$11))*24*60*60-$B$9*670/$F48)/(24*60*60),"t:mm:ss")</f>
        <v>12:16:54</v>
      </c>
      <c r="Z48" s="71" t="n">
        <v>1.039</v>
      </c>
      <c r="AA48" s="72" t="str">
        <f aca="false">TEXT((($B$11-INT($B$11))*24*60*60-$B$9*1118/$F48)/(24*60*60),"t:mm:ss")</f>
        <v>10:47:55</v>
      </c>
      <c r="AB48" s="72" t="str">
        <f aca="false">TEXT((($B$11-INT($B$11))*24*60*60-$B$9*781/$F48)/(24*60*60),"t:mm:ss")</f>
        <v>11:54:51</v>
      </c>
      <c r="AC48" s="72" t="str">
        <f aca="false">TEXT((($B$11-INT($B$11))*24*60*60-$B$9*670/$F48)/(24*60*60),"t:mm:ss")</f>
        <v>12:16:54</v>
      </c>
      <c r="AE48" s="71" t="n">
        <v>1.089</v>
      </c>
      <c r="AF48" s="72" t="str">
        <f aca="false">TEXT((($B$11-INT($B$11))*24*60*60-$B$9*1118/$F48)/(24*60*60),"t:mm:ss")</f>
        <v>10:47:55</v>
      </c>
      <c r="AG48" s="72" t="str">
        <f aca="false">TEXT((($B$11-INT($B$11))*24*60*60-$B$9*781/$F48)/(24*60*60),"t:mm:ss")</f>
        <v>11:54:51</v>
      </c>
      <c r="AH48" s="72" t="str">
        <f aca="false">TEXT((($B$11-INT($B$11))*24*60*60-$B$9*670/$F48)/(24*60*60),"t:mm:ss")</f>
        <v>12:16:54</v>
      </c>
      <c r="AJ48" s="71" t="n">
        <v>1.139</v>
      </c>
      <c r="AK48" s="72" t="str">
        <f aca="false">TEXT((($B$11-INT($B$11))*24*60*60-$B$9*1118/$F48)/(24*60*60),"t:mm:ss")</f>
        <v>10:47:55</v>
      </c>
      <c r="AL48" s="72" t="str">
        <f aca="false">TEXT((($B$11-INT($B$11))*24*60*60-$B$9*781/$F48)/(24*60*60),"t:mm:ss")</f>
        <v>11:54:51</v>
      </c>
      <c r="AM48" s="72" t="str">
        <f aca="false">TEXT((($B$11-INT($B$11))*24*60*60-$B$9*670/$F48)/(24*60*60),"t:mm:ss")</f>
        <v>12:16:54</v>
      </c>
      <c r="AO48" s="71" t="n">
        <v>1.189</v>
      </c>
      <c r="AP48" s="72" t="str">
        <f aca="false">TEXT((($B$11-INT($B$11))*24*60*60-$B$9*1118/$F48)/(24*60*60),"t:mm:ss")</f>
        <v>10:47:55</v>
      </c>
      <c r="AQ48" s="72" t="str">
        <f aca="false">TEXT((($B$11-INT($B$11))*24*60*60-$B$9*781/$F48)/(24*60*60),"t:mm:ss")</f>
        <v>11:54:51</v>
      </c>
      <c r="AR48" s="72" t="str">
        <f aca="false">TEXT((($B$11-INT($B$11))*24*60*60-$B$9*670/$F48)/(24*60*60),"t:mm:ss")</f>
        <v>12:16:54</v>
      </c>
      <c r="AT48" s="71" t="n">
        <v>1.239</v>
      </c>
      <c r="AU48" s="72" t="str">
        <f aca="false">TEXT((($B$11-INT($B$11))*24*60*60-$B$9*1118/$F48)/(24*60*60),"t:mm:ss")</f>
        <v>10:47:55</v>
      </c>
      <c r="AV48" s="72" t="str">
        <f aca="false">TEXT((($B$11-INT($B$11))*24*60*60-$B$9*781/$F48)/(24*60*60),"t:mm:ss")</f>
        <v>11:54:51</v>
      </c>
      <c r="AW48" s="72" t="str">
        <f aca="false">TEXT((($B$11-INT($B$11))*24*60*60-$B$9*670/$F48)/(24*60*60),"t:mm:ss")</f>
        <v>12:16:54</v>
      </c>
      <c r="AY48" s="71" t="n">
        <v>1.289</v>
      </c>
      <c r="AZ48" s="72" t="str">
        <f aca="false">TEXT((($B$11-INT($B$11))*24*60*60-$B$9*1118/$F48)/(24*60*60),"t:mm:ss")</f>
        <v>10:47:55</v>
      </c>
      <c r="BA48" s="72" t="str">
        <f aca="false">TEXT((($B$11-INT($B$11))*24*60*60-$B$9*781/$F48)/(24*60*60),"t:mm:ss")</f>
        <v>11:54:51</v>
      </c>
      <c r="BB48" s="72" t="str">
        <f aca="false">TEXT((($B$11-INT($B$11))*24*60*60-$B$9*670/$F48)/(24*60*60),"t:mm:ss")</f>
        <v>12:16:54</v>
      </c>
      <c r="BD48" s="71" t="n">
        <v>1.339</v>
      </c>
      <c r="BE48" s="72" t="str">
        <f aca="false">TEXT((($B$11-INT($B$11))*24*60*60-$B$9*1118/$F48)/(24*60*60),"t:mm:ss")</f>
        <v>10:47:55</v>
      </c>
      <c r="BF48" s="72" t="str">
        <f aca="false">TEXT((($B$11-INT($B$11))*24*60*60-$B$9*781/$F48)/(24*60*60),"t:mm:ss")</f>
        <v>11:54:51</v>
      </c>
      <c r="BG48" s="72" t="str">
        <f aca="false">TEXT((($B$11-INT($B$11))*24*60*60-$B$9*670/$F48)/(24*60*60),"t:mm:ss")</f>
        <v>12:16:54</v>
      </c>
      <c r="BI48" s="71" t="n">
        <v>1.389</v>
      </c>
      <c r="BJ48" s="72" t="str">
        <f aca="false">TEXT((($B$11-INT($B$11))*24*60*60-$B$9*1118/$F48)/(24*60*60),"t:mm:ss")</f>
        <v>10:47:55</v>
      </c>
      <c r="BK48" s="72" t="str">
        <f aca="false">TEXT((($B$11-INT($B$11))*24*60*60-$B$9*781/$F48)/(24*60*60),"t:mm:ss")</f>
        <v>11:54:51</v>
      </c>
      <c r="BL48" s="72" t="str">
        <f aca="false">TEXT((($B$11-INT($B$11))*24*60*60-$B$9*670/$F48)/(24*60*60),"t:mm:ss")</f>
        <v>12:16:54</v>
      </c>
      <c r="BN48" s="71" t="n">
        <v>1.439</v>
      </c>
      <c r="BO48" s="72" t="str">
        <f aca="false">TEXT((($B$11-INT($B$11))*24*60*60-$B$9*1118/$F48)/(24*60*60),"t:mm:ss")</f>
        <v>10:47:55</v>
      </c>
      <c r="BP48" s="72" t="str">
        <f aca="false">TEXT((($B$11-INT($B$11))*24*60*60-$B$9*781/$F48)/(24*60*60),"t:mm:ss")</f>
        <v>11:54:51</v>
      </c>
      <c r="BQ48" s="72" t="str">
        <f aca="false">TEXT((($B$11-INT($B$11))*24*60*60-$B$9*670/$F48)/(24*60*60),"t:mm:ss")</f>
        <v>12:16:54</v>
      </c>
      <c r="BS48" s="71" t="n">
        <v>1.489</v>
      </c>
      <c r="BT48" s="72" t="str">
        <f aca="false">TEXT((($B$11-INT($B$11))*24*60*60-$B$9*1118/$F48)/(24*60*60),"t:mm:ss")</f>
        <v>10:47:55</v>
      </c>
      <c r="BU48" s="72" t="str">
        <f aca="false">TEXT((($B$11-INT($B$11))*24*60*60-$B$9*781/$F48)/(24*60*60),"t:mm:ss")</f>
        <v>11:54:51</v>
      </c>
      <c r="BV48" s="72" t="str">
        <f aca="false">TEXT((($B$11-INT($B$11))*24*60*60-$B$9*670/$F48)/(24*60*60),"t:mm:ss")</f>
        <v>12:16:54</v>
      </c>
    </row>
    <row r="49" customFormat="false" ht="15" hidden="false" customHeight="false" outlineLevel="0" collapsed="false">
      <c r="F49" s="71" t="n">
        <v>0.84</v>
      </c>
      <c r="G49" s="72" t="str">
        <f aca="false">TEXT((($B$11-INT($B$11))*24*60*60-$B$9*1118/$F49)/(24*60*60),"t:mm:ss")</f>
        <v>10:48:10</v>
      </c>
      <c r="H49" s="72" t="str">
        <f aca="false">TEXT((($B$11-INT($B$11))*24*60*60-$B$9*781/$F49)/(24*60*60),"t:mm:ss")</f>
        <v>11:55:02</v>
      </c>
      <c r="I49" s="72" t="str">
        <f aca="false">TEXT((($B$11-INT($B$11))*24*60*60-$B$9*670/$F49)/(24*60*60),"t:mm:ss")</f>
        <v>12:17:04</v>
      </c>
      <c r="K49" s="71" t="n">
        <v>0.89</v>
      </c>
      <c r="L49" s="72" t="str">
        <f aca="false">TEXT((($B$11-INT($B$11))*24*60*60-$B$9*1118/$F49)/(24*60*60),"t:mm:ss")</f>
        <v>10:48:10</v>
      </c>
      <c r="M49" s="72" t="str">
        <f aca="false">TEXT((($B$11-INT($B$11))*24*60*60-$B$9*781/$F49)/(24*60*60),"t:mm:ss")</f>
        <v>11:55:02</v>
      </c>
      <c r="N49" s="72" t="str">
        <f aca="false">TEXT((($B$11-INT($B$11))*24*60*60-$B$9*670/$F49)/(24*60*60),"t:mm:ss")</f>
        <v>12:17:04</v>
      </c>
      <c r="P49" s="71" t="n">
        <v>0.94</v>
      </c>
      <c r="Q49" s="72" t="str">
        <f aca="false">TEXT((($B$11-INT($B$11))*24*60*60-$B$9*1118/$F49)/(24*60*60),"t:mm:ss")</f>
        <v>10:48:10</v>
      </c>
      <c r="R49" s="72" t="str">
        <f aca="false">TEXT((($B$11-INT($B$11))*24*60*60-$B$9*781/$F49)/(24*60*60),"t:mm:ss")</f>
        <v>11:55:02</v>
      </c>
      <c r="S49" s="72" t="str">
        <f aca="false">TEXT((($B$11-INT($B$11))*24*60*60-$B$9*670/$F49)/(24*60*60),"t:mm:ss")</f>
        <v>12:17:04</v>
      </c>
      <c r="U49" s="71" t="n">
        <v>0.99</v>
      </c>
      <c r="V49" s="72" t="str">
        <f aca="false">TEXT((($B$11-INT($B$11))*24*60*60-$B$9*1118/$F49)/(24*60*60),"t:mm:ss")</f>
        <v>10:48:10</v>
      </c>
      <c r="W49" s="72" t="str">
        <f aca="false">TEXT((($B$11-INT($B$11))*24*60*60-$B$9*781/$F49)/(24*60*60),"t:mm:ss")</f>
        <v>11:55:02</v>
      </c>
      <c r="X49" s="72" t="str">
        <f aca="false">TEXT((($B$11-INT($B$11))*24*60*60-$B$9*670/$F49)/(24*60*60),"t:mm:ss")</f>
        <v>12:17:04</v>
      </c>
      <c r="Z49" s="71" t="n">
        <v>1.04</v>
      </c>
      <c r="AA49" s="72" t="str">
        <f aca="false">TEXT((($B$11-INT($B$11))*24*60*60-$B$9*1118/$F49)/(24*60*60),"t:mm:ss")</f>
        <v>10:48:10</v>
      </c>
      <c r="AB49" s="72" t="str">
        <f aca="false">TEXT((($B$11-INT($B$11))*24*60*60-$B$9*781/$F49)/(24*60*60),"t:mm:ss")</f>
        <v>11:55:02</v>
      </c>
      <c r="AC49" s="72" t="str">
        <f aca="false">TEXT((($B$11-INT($B$11))*24*60*60-$B$9*670/$F49)/(24*60*60),"t:mm:ss")</f>
        <v>12:17:04</v>
      </c>
      <c r="AE49" s="71" t="n">
        <v>1.09</v>
      </c>
      <c r="AF49" s="72" t="str">
        <f aca="false">TEXT((($B$11-INT($B$11))*24*60*60-$B$9*1118/$F49)/(24*60*60),"t:mm:ss")</f>
        <v>10:48:10</v>
      </c>
      <c r="AG49" s="72" t="str">
        <f aca="false">TEXT((($B$11-INT($B$11))*24*60*60-$B$9*781/$F49)/(24*60*60),"t:mm:ss")</f>
        <v>11:55:02</v>
      </c>
      <c r="AH49" s="72" t="str">
        <f aca="false">TEXT((($B$11-INT($B$11))*24*60*60-$B$9*670/$F49)/(24*60*60),"t:mm:ss")</f>
        <v>12:17:04</v>
      </c>
      <c r="AJ49" s="71" t="n">
        <v>1.14</v>
      </c>
      <c r="AK49" s="72" t="str">
        <f aca="false">TEXT((($B$11-INT($B$11))*24*60*60-$B$9*1118/$F49)/(24*60*60),"t:mm:ss")</f>
        <v>10:48:10</v>
      </c>
      <c r="AL49" s="72" t="str">
        <f aca="false">TEXT((($B$11-INT($B$11))*24*60*60-$B$9*781/$F49)/(24*60*60),"t:mm:ss")</f>
        <v>11:55:02</v>
      </c>
      <c r="AM49" s="72" t="str">
        <f aca="false">TEXT((($B$11-INT($B$11))*24*60*60-$B$9*670/$F49)/(24*60*60),"t:mm:ss")</f>
        <v>12:17:04</v>
      </c>
      <c r="AO49" s="71" t="n">
        <v>1.19</v>
      </c>
      <c r="AP49" s="72" t="str">
        <f aca="false">TEXT((($B$11-INT($B$11))*24*60*60-$B$9*1118/$F49)/(24*60*60),"t:mm:ss")</f>
        <v>10:48:10</v>
      </c>
      <c r="AQ49" s="72" t="str">
        <f aca="false">TEXT((($B$11-INT($B$11))*24*60*60-$B$9*781/$F49)/(24*60*60),"t:mm:ss")</f>
        <v>11:55:02</v>
      </c>
      <c r="AR49" s="72" t="str">
        <f aca="false">TEXT((($B$11-INT($B$11))*24*60*60-$B$9*670/$F49)/(24*60*60),"t:mm:ss")</f>
        <v>12:17:04</v>
      </c>
      <c r="AT49" s="71" t="n">
        <v>1.24</v>
      </c>
      <c r="AU49" s="72" t="str">
        <f aca="false">TEXT((($B$11-INT($B$11))*24*60*60-$B$9*1118/$F49)/(24*60*60),"t:mm:ss")</f>
        <v>10:48:10</v>
      </c>
      <c r="AV49" s="72" t="str">
        <f aca="false">TEXT((($B$11-INT($B$11))*24*60*60-$B$9*781/$F49)/(24*60*60),"t:mm:ss")</f>
        <v>11:55:02</v>
      </c>
      <c r="AW49" s="72" t="str">
        <f aca="false">TEXT((($B$11-INT($B$11))*24*60*60-$B$9*670/$F49)/(24*60*60),"t:mm:ss")</f>
        <v>12:17:04</v>
      </c>
      <c r="AY49" s="71" t="n">
        <v>1.29</v>
      </c>
      <c r="AZ49" s="72" t="str">
        <f aca="false">TEXT((($B$11-INT($B$11))*24*60*60-$B$9*1118/$F49)/(24*60*60),"t:mm:ss")</f>
        <v>10:48:10</v>
      </c>
      <c r="BA49" s="72" t="str">
        <f aca="false">TEXT((($B$11-INT($B$11))*24*60*60-$B$9*781/$F49)/(24*60*60),"t:mm:ss")</f>
        <v>11:55:02</v>
      </c>
      <c r="BB49" s="72" t="str">
        <f aca="false">TEXT((($B$11-INT($B$11))*24*60*60-$B$9*670/$F49)/(24*60*60),"t:mm:ss")</f>
        <v>12:17:04</v>
      </c>
      <c r="BD49" s="71" t="n">
        <v>1.34</v>
      </c>
      <c r="BE49" s="72" t="str">
        <f aca="false">TEXT((($B$11-INT($B$11))*24*60*60-$B$9*1118/$F49)/(24*60*60),"t:mm:ss")</f>
        <v>10:48:10</v>
      </c>
      <c r="BF49" s="72" t="str">
        <f aca="false">TEXT((($B$11-INT($B$11))*24*60*60-$B$9*781/$F49)/(24*60*60),"t:mm:ss")</f>
        <v>11:55:02</v>
      </c>
      <c r="BG49" s="72" t="str">
        <f aca="false">TEXT((($B$11-INT($B$11))*24*60*60-$B$9*670/$F49)/(24*60*60),"t:mm:ss")</f>
        <v>12:17:04</v>
      </c>
      <c r="BI49" s="71" t="n">
        <v>1.39</v>
      </c>
      <c r="BJ49" s="72" t="str">
        <f aca="false">TEXT((($B$11-INT($B$11))*24*60*60-$B$9*1118/$F49)/(24*60*60),"t:mm:ss")</f>
        <v>10:48:10</v>
      </c>
      <c r="BK49" s="72" t="str">
        <f aca="false">TEXT((($B$11-INT($B$11))*24*60*60-$B$9*781/$F49)/(24*60*60),"t:mm:ss")</f>
        <v>11:55:02</v>
      </c>
      <c r="BL49" s="72" t="str">
        <f aca="false">TEXT((($B$11-INT($B$11))*24*60*60-$B$9*670/$F49)/(24*60*60),"t:mm:ss")</f>
        <v>12:17:04</v>
      </c>
      <c r="BN49" s="71" t="n">
        <v>1.44</v>
      </c>
      <c r="BO49" s="72" t="str">
        <f aca="false">TEXT((($B$11-INT($B$11))*24*60*60-$B$9*1118/$F49)/(24*60*60),"t:mm:ss")</f>
        <v>10:48:10</v>
      </c>
      <c r="BP49" s="72" t="str">
        <f aca="false">TEXT((($B$11-INT($B$11))*24*60*60-$B$9*781/$F49)/(24*60*60),"t:mm:ss")</f>
        <v>11:55:02</v>
      </c>
      <c r="BQ49" s="72" t="str">
        <f aca="false">TEXT((($B$11-INT($B$11))*24*60*60-$B$9*670/$F49)/(24*60*60),"t:mm:ss")</f>
        <v>12:17:04</v>
      </c>
      <c r="BS49" s="71" t="n">
        <v>1.49</v>
      </c>
      <c r="BT49" s="72" t="str">
        <f aca="false">TEXT((($B$11-INT($B$11))*24*60*60-$B$9*1118/$F49)/(24*60*60),"t:mm:ss")</f>
        <v>10:48:10</v>
      </c>
      <c r="BU49" s="72" t="str">
        <f aca="false">TEXT((($B$11-INT($B$11))*24*60*60-$B$9*781/$F49)/(24*60*60),"t:mm:ss")</f>
        <v>11:55:02</v>
      </c>
      <c r="BV49" s="72" t="str">
        <f aca="false">TEXT((($B$11-INT($B$11))*24*60*60-$B$9*670/$F49)/(24*60*60),"t:mm:ss")</f>
        <v>12:17:04</v>
      </c>
    </row>
    <row r="50" customFormat="false" ht="15" hidden="false" customHeight="false" outlineLevel="0" collapsed="false">
      <c r="F50" s="71" t="n">
        <v>0.841</v>
      </c>
      <c r="G50" s="72" t="str">
        <f aca="false">TEXT((($B$11-INT($B$11))*24*60*60-$B$9*1118/$F50)/(24*60*60),"t:mm:ss")</f>
        <v>10:48:26</v>
      </c>
      <c r="H50" s="72" t="str">
        <f aca="false">TEXT((($B$11-INT($B$11))*24*60*60-$B$9*781/$F50)/(24*60*60),"t:mm:ss")</f>
        <v>11:55:13</v>
      </c>
      <c r="I50" s="72" t="str">
        <f aca="false">TEXT((($B$11-INT($B$11))*24*60*60-$B$9*670/$F50)/(24*60*60),"t:mm:ss")</f>
        <v>12:17:13</v>
      </c>
      <c r="K50" s="71" t="n">
        <v>0.891</v>
      </c>
      <c r="L50" s="72" t="str">
        <f aca="false">TEXT((($B$11-INT($B$11))*24*60*60-$B$9*1118/$F50)/(24*60*60),"t:mm:ss")</f>
        <v>10:48:26</v>
      </c>
      <c r="M50" s="72" t="str">
        <f aca="false">TEXT((($B$11-INT($B$11))*24*60*60-$B$9*781/$F50)/(24*60*60),"t:mm:ss")</f>
        <v>11:55:13</v>
      </c>
      <c r="N50" s="72" t="str">
        <f aca="false">TEXT((($B$11-INT($B$11))*24*60*60-$B$9*670/$F50)/(24*60*60),"t:mm:ss")</f>
        <v>12:17:13</v>
      </c>
      <c r="P50" s="71" t="n">
        <v>0.941</v>
      </c>
      <c r="Q50" s="72" t="str">
        <f aca="false">TEXT((($B$11-INT($B$11))*24*60*60-$B$9*1118/$F50)/(24*60*60),"t:mm:ss")</f>
        <v>10:48:26</v>
      </c>
      <c r="R50" s="72" t="str">
        <f aca="false">TEXT((($B$11-INT($B$11))*24*60*60-$B$9*781/$F50)/(24*60*60),"t:mm:ss")</f>
        <v>11:55:13</v>
      </c>
      <c r="S50" s="72" t="str">
        <f aca="false">TEXT((($B$11-INT($B$11))*24*60*60-$B$9*670/$F50)/(24*60*60),"t:mm:ss")</f>
        <v>12:17:13</v>
      </c>
      <c r="U50" s="71" t="n">
        <v>0.991</v>
      </c>
      <c r="V50" s="72" t="str">
        <f aca="false">TEXT((($B$11-INT($B$11))*24*60*60-$B$9*1118/$F50)/(24*60*60),"t:mm:ss")</f>
        <v>10:48:26</v>
      </c>
      <c r="W50" s="72" t="str">
        <f aca="false">TEXT((($B$11-INT($B$11))*24*60*60-$B$9*781/$F50)/(24*60*60),"t:mm:ss")</f>
        <v>11:55:13</v>
      </c>
      <c r="X50" s="72" t="str">
        <f aca="false">TEXT((($B$11-INT($B$11))*24*60*60-$B$9*670/$F50)/(24*60*60),"t:mm:ss")</f>
        <v>12:17:13</v>
      </c>
      <c r="Z50" s="71" t="n">
        <v>1.041</v>
      </c>
      <c r="AA50" s="72" t="str">
        <f aca="false">TEXT((($B$11-INT($B$11))*24*60*60-$B$9*1118/$F50)/(24*60*60),"t:mm:ss")</f>
        <v>10:48:26</v>
      </c>
      <c r="AB50" s="72" t="str">
        <f aca="false">TEXT((($B$11-INT($B$11))*24*60*60-$B$9*781/$F50)/(24*60*60),"t:mm:ss")</f>
        <v>11:55:13</v>
      </c>
      <c r="AC50" s="72" t="str">
        <f aca="false">TEXT((($B$11-INT($B$11))*24*60*60-$B$9*670/$F50)/(24*60*60),"t:mm:ss")</f>
        <v>12:17:13</v>
      </c>
      <c r="AE50" s="71" t="n">
        <v>1.091</v>
      </c>
      <c r="AF50" s="72" t="str">
        <f aca="false">TEXT((($B$11-INT($B$11))*24*60*60-$B$9*1118/$F50)/(24*60*60),"t:mm:ss")</f>
        <v>10:48:26</v>
      </c>
      <c r="AG50" s="72" t="str">
        <f aca="false">TEXT((($B$11-INT($B$11))*24*60*60-$B$9*781/$F50)/(24*60*60),"t:mm:ss")</f>
        <v>11:55:13</v>
      </c>
      <c r="AH50" s="72" t="str">
        <f aca="false">TEXT((($B$11-INT($B$11))*24*60*60-$B$9*670/$F50)/(24*60*60),"t:mm:ss")</f>
        <v>12:17:13</v>
      </c>
      <c r="AJ50" s="71" t="n">
        <v>1.141</v>
      </c>
      <c r="AK50" s="72" t="str">
        <f aca="false">TEXT((($B$11-INT($B$11))*24*60*60-$B$9*1118/$F50)/(24*60*60),"t:mm:ss")</f>
        <v>10:48:26</v>
      </c>
      <c r="AL50" s="72" t="str">
        <f aca="false">TEXT((($B$11-INT($B$11))*24*60*60-$B$9*781/$F50)/(24*60*60),"t:mm:ss")</f>
        <v>11:55:13</v>
      </c>
      <c r="AM50" s="72" t="str">
        <f aca="false">TEXT((($B$11-INT($B$11))*24*60*60-$B$9*670/$F50)/(24*60*60),"t:mm:ss")</f>
        <v>12:17:13</v>
      </c>
      <c r="AO50" s="71" t="n">
        <v>1.191</v>
      </c>
      <c r="AP50" s="72" t="str">
        <f aca="false">TEXT((($B$11-INT($B$11))*24*60*60-$B$9*1118/$F50)/(24*60*60),"t:mm:ss")</f>
        <v>10:48:26</v>
      </c>
      <c r="AQ50" s="72" t="str">
        <f aca="false">TEXT((($B$11-INT($B$11))*24*60*60-$B$9*781/$F50)/(24*60*60),"t:mm:ss")</f>
        <v>11:55:13</v>
      </c>
      <c r="AR50" s="72" t="str">
        <f aca="false">TEXT((($B$11-INT($B$11))*24*60*60-$B$9*670/$F50)/(24*60*60),"t:mm:ss")</f>
        <v>12:17:13</v>
      </c>
      <c r="AT50" s="71" t="n">
        <v>1.241</v>
      </c>
      <c r="AU50" s="72" t="str">
        <f aca="false">TEXT((($B$11-INT($B$11))*24*60*60-$B$9*1118/$F50)/(24*60*60),"t:mm:ss")</f>
        <v>10:48:26</v>
      </c>
      <c r="AV50" s="72" t="str">
        <f aca="false">TEXT((($B$11-INT($B$11))*24*60*60-$B$9*781/$F50)/(24*60*60),"t:mm:ss")</f>
        <v>11:55:13</v>
      </c>
      <c r="AW50" s="72" t="str">
        <f aca="false">TEXT((($B$11-INT($B$11))*24*60*60-$B$9*670/$F50)/(24*60*60),"t:mm:ss")</f>
        <v>12:17:13</v>
      </c>
      <c r="AY50" s="71" t="n">
        <v>1.291</v>
      </c>
      <c r="AZ50" s="72" t="str">
        <f aca="false">TEXT((($B$11-INT($B$11))*24*60*60-$B$9*1118/$F50)/(24*60*60),"t:mm:ss")</f>
        <v>10:48:26</v>
      </c>
      <c r="BA50" s="72" t="str">
        <f aca="false">TEXT((($B$11-INT($B$11))*24*60*60-$B$9*781/$F50)/(24*60*60),"t:mm:ss")</f>
        <v>11:55:13</v>
      </c>
      <c r="BB50" s="72" t="str">
        <f aca="false">TEXT((($B$11-INT($B$11))*24*60*60-$B$9*670/$F50)/(24*60*60),"t:mm:ss")</f>
        <v>12:17:13</v>
      </c>
      <c r="BD50" s="71" t="n">
        <v>1.341</v>
      </c>
      <c r="BE50" s="72" t="str">
        <f aca="false">TEXT((($B$11-INT($B$11))*24*60*60-$B$9*1118/$F50)/(24*60*60),"t:mm:ss")</f>
        <v>10:48:26</v>
      </c>
      <c r="BF50" s="72" t="str">
        <f aca="false">TEXT((($B$11-INT($B$11))*24*60*60-$B$9*781/$F50)/(24*60*60),"t:mm:ss")</f>
        <v>11:55:13</v>
      </c>
      <c r="BG50" s="72" t="str">
        <f aca="false">TEXT((($B$11-INT($B$11))*24*60*60-$B$9*670/$F50)/(24*60*60),"t:mm:ss")</f>
        <v>12:17:13</v>
      </c>
      <c r="BI50" s="71" t="n">
        <v>1.391</v>
      </c>
      <c r="BJ50" s="72" t="str">
        <f aca="false">TEXT((($B$11-INT($B$11))*24*60*60-$B$9*1118/$F50)/(24*60*60),"t:mm:ss")</f>
        <v>10:48:26</v>
      </c>
      <c r="BK50" s="72" t="str">
        <f aca="false">TEXT((($B$11-INT($B$11))*24*60*60-$B$9*781/$F50)/(24*60*60),"t:mm:ss")</f>
        <v>11:55:13</v>
      </c>
      <c r="BL50" s="72" t="str">
        <f aca="false">TEXT((($B$11-INT($B$11))*24*60*60-$B$9*670/$F50)/(24*60*60),"t:mm:ss")</f>
        <v>12:17:13</v>
      </c>
      <c r="BN50" s="71" t="n">
        <v>1.441</v>
      </c>
      <c r="BO50" s="72" t="str">
        <f aca="false">TEXT((($B$11-INT($B$11))*24*60*60-$B$9*1118/$F50)/(24*60*60),"t:mm:ss")</f>
        <v>10:48:26</v>
      </c>
      <c r="BP50" s="72" t="str">
        <f aca="false">TEXT((($B$11-INT($B$11))*24*60*60-$B$9*781/$F50)/(24*60*60),"t:mm:ss")</f>
        <v>11:55:13</v>
      </c>
      <c r="BQ50" s="72" t="str">
        <f aca="false">TEXT((($B$11-INT($B$11))*24*60*60-$B$9*670/$F50)/(24*60*60),"t:mm:ss")</f>
        <v>12:17:13</v>
      </c>
      <c r="BS50" s="71" t="n">
        <v>1.491</v>
      </c>
      <c r="BT50" s="72" t="str">
        <f aca="false">TEXT((($B$11-INT($B$11))*24*60*60-$B$9*1118/$F50)/(24*60*60),"t:mm:ss")</f>
        <v>10:48:26</v>
      </c>
      <c r="BU50" s="72" t="str">
        <f aca="false">TEXT((($B$11-INT($B$11))*24*60*60-$B$9*781/$F50)/(24*60*60),"t:mm:ss")</f>
        <v>11:55:13</v>
      </c>
      <c r="BV50" s="72" t="str">
        <f aca="false">TEXT((($B$11-INT($B$11))*24*60*60-$B$9*670/$F50)/(24*60*60),"t:mm:ss")</f>
        <v>12:17:13</v>
      </c>
    </row>
    <row r="51" customFormat="false" ht="15" hidden="false" customHeight="false" outlineLevel="0" collapsed="false">
      <c r="F51" s="71" t="n">
        <v>0.842</v>
      </c>
      <c r="G51" s="72" t="str">
        <f aca="false">TEXT((($B$11-INT($B$11))*24*60*60-$B$9*1118/$F51)/(24*60*60),"t:mm:ss")</f>
        <v>10:48:42</v>
      </c>
      <c r="H51" s="72" t="str">
        <f aca="false">TEXT((($B$11-INT($B$11))*24*60*60-$B$9*781/$F51)/(24*60*60),"t:mm:ss")</f>
        <v>11:55:24</v>
      </c>
      <c r="I51" s="72" t="str">
        <f aca="false">TEXT((($B$11-INT($B$11))*24*60*60-$B$9*670/$F51)/(24*60*60),"t:mm:ss")</f>
        <v>12:17:23</v>
      </c>
      <c r="K51" s="71" t="n">
        <v>0.892</v>
      </c>
      <c r="L51" s="72" t="str">
        <f aca="false">TEXT((($B$11-INT($B$11))*24*60*60-$B$9*1118/$F51)/(24*60*60),"t:mm:ss")</f>
        <v>10:48:42</v>
      </c>
      <c r="M51" s="72" t="str">
        <f aca="false">TEXT((($B$11-INT($B$11))*24*60*60-$B$9*781/$F51)/(24*60*60),"t:mm:ss")</f>
        <v>11:55:24</v>
      </c>
      <c r="N51" s="72" t="str">
        <f aca="false">TEXT((($B$11-INT($B$11))*24*60*60-$B$9*670/$F51)/(24*60*60),"t:mm:ss")</f>
        <v>12:17:23</v>
      </c>
      <c r="P51" s="71" t="n">
        <v>0.942</v>
      </c>
      <c r="Q51" s="72" t="str">
        <f aca="false">TEXT((($B$11-INT($B$11))*24*60*60-$B$9*1118/$F51)/(24*60*60),"t:mm:ss")</f>
        <v>10:48:42</v>
      </c>
      <c r="R51" s="72" t="str">
        <f aca="false">TEXT((($B$11-INT($B$11))*24*60*60-$B$9*781/$F51)/(24*60*60),"t:mm:ss")</f>
        <v>11:55:24</v>
      </c>
      <c r="S51" s="72" t="str">
        <f aca="false">TEXT((($B$11-INT($B$11))*24*60*60-$B$9*670/$F51)/(24*60*60),"t:mm:ss")</f>
        <v>12:17:23</v>
      </c>
      <c r="U51" s="71" t="n">
        <v>0.992</v>
      </c>
      <c r="V51" s="72" t="str">
        <f aca="false">TEXT((($B$11-INT($B$11))*24*60*60-$B$9*1118/$F51)/(24*60*60),"t:mm:ss")</f>
        <v>10:48:42</v>
      </c>
      <c r="W51" s="72" t="str">
        <f aca="false">TEXT((($B$11-INT($B$11))*24*60*60-$B$9*781/$F51)/(24*60*60),"t:mm:ss")</f>
        <v>11:55:24</v>
      </c>
      <c r="X51" s="72" t="str">
        <f aca="false">TEXT((($B$11-INT($B$11))*24*60*60-$B$9*670/$F51)/(24*60*60),"t:mm:ss")</f>
        <v>12:17:23</v>
      </c>
      <c r="Z51" s="71" t="n">
        <v>1.042</v>
      </c>
      <c r="AA51" s="72" t="str">
        <f aca="false">TEXT((($B$11-INT($B$11))*24*60*60-$B$9*1118/$F51)/(24*60*60),"t:mm:ss")</f>
        <v>10:48:42</v>
      </c>
      <c r="AB51" s="72" t="str">
        <f aca="false">TEXT((($B$11-INT($B$11))*24*60*60-$B$9*781/$F51)/(24*60*60),"t:mm:ss")</f>
        <v>11:55:24</v>
      </c>
      <c r="AC51" s="72" t="str">
        <f aca="false">TEXT((($B$11-INT($B$11))*24*60*60-$B$9*670/$F51)/(24*60*60),"t:mm:ss")</f>
        <v>12:17:23</v>
      </c>
      <c r="AE51" s="71" t="n">
        <v>1.092</v>
      </c>
      <c r="AF51" s="72" t="str">
        <f aca="false">TEXT((($B$11-INT($B$11))*24*60*60-$B$9*1118/$F51)/(24*60*60),"t:mm:ss")</f>
        <v>10:48:42</v>
      </c>
      <c r="AG51" s="72" t="str">
        <f aca="false">TEXT((($B$11-INT($B$11))*24*60*60-$B$9*781/$F51)/(24*60*60),"t:mm:ss")</f>
        <v>11:55:24</v>
      </c>
      <c r="AH51" s="72" t="str">
        <f aca="false">TEXT((($B$11-INT($B$11))*24*60*60-$B$9*670/$F51)/(24*60*60),"t:mm:ss")</f>
        <v>12:17:23</v>
      </c>
      <c r="AJ51" s="71" t="n">
        <v>1.142</v>
      </c>
      <c r="AK51" s="72" t="str">
        <f aca="false">TEXT((($B$11-INT($B$11))*24*60*60-$B$9*1118/$F51)/(24*60*60),"t:mm:ss")</f>
        <v>10:48:42</v>
      </c>
      <c r="AL51" s="72" t="str">
        <f aca="false">TEXT((($B$11-INT($B$11))*24*60*60-$B$9*781/$F51)/(24*60*60),"t:mm:ss")</f>
        <v>11:55:24</v>
      </c>
      <c r="AM51" s="72" t="str">
        <f aca="false">TEXT((($B$11-INT($B$11))*24*60*60-$B$9*670/$F51)/(24*60*60),"t:mm:ss")</f>
        <v>12:17:23</v>
      </c>
      <c r="AO51" s="71" t="n">
        <v>1.192</v>
      </c>
      <c r="AP51" s="72" t="str">
        <f aca="false">TEXT((($B$11-INT($B$11))*24*60*60-$B$9*1118/$F51)/(24*60*60),"t:mm:ss")</f>
        <v>10:48:42</v>
      </c>
      <c r="AQ51" s="72" t="str">
        <f aca="false">TEXT((($B$11-INT($B$11))*24*60*60-$B$9*781/$F51)/(24*60*60),"t:mm:ss")</f>
        <v>11:55:24</v>
      </c>
      <c r="AR51" s="72" t="str">
        <f aca="false">TEXT((($B$11-INT($B$11))*24*60*60-$B$9*670/$F51)/(24*60*60),"t:mm:ss")</f>
        <v>12:17:23</v>
      </c>
      <c r="AT51" s="71" t="n">
        <v>1.242</v>
      </c>
      <c r="AU51" s="72" t="str">
        <f aca="false">TEXT((($B$11-INT($B$11))*24*60*60-$B$9*1118/$F51)/(24*60*60),"t:mm:ss")</f>
        <v>10:48:42</v>
      </c>
      <c r="AV51" s="72" t="str">
        <f aca="false">TEXT((($B$11-INT($B$11))*24*60*60-$B$9*781/$F51)/(24*60*60),"t:mm:ss")</f>
        <v>11:55:24</v>
      </c>
      <c r="AW51" s="72" t="str">
        <f aca="false">TEXT((($B$11-INT($B$11))*24*60*60-$B$9*670/$F51)/(24*60*60),"t:mm:ss")</f>
        <v>12:17:23</v>
      </c>
      <c r="AY51" s="71" t="n">
        <v>1.292</v>
      </c>
      <c r="AZ51" s="72" t="str">
        <f aca="false">TEXT((($B$11-INT($B$11))*24*60*60-$B$9*1118/$F51)/(24*60*60),"t:mm:ss")</f>
        <v>10:48:42</v>
      </c>
      <c r="BA51" s="72" t="str">
        <f aca="false">TEXT((($B$11-INT($B$11))*24*60*60-$B$9*781/$F51)/(24*60*60),"t:mm:ss")</f>
        <v>11:55:24</v>
      </c>
      <c r="BB51" s="72" t="str">
        <f aca="false">TEXT((($B$11-INT($B$11))*24*60*60-$B$9*670/$F51)/(24*60*60),"t:mm:ss")</f>
        <v>12:17:23</v>
      </c>
      <c r="BD51" s="71" t="n">
        <v>1.342</v>
      </c>
      <c r="BE51" s="72" t="str">
        <f aca="false">TEXT((($B$11-INT($B$11))*24*60*60-$B$9*1118/$F51)/(24*60*60),"t:mm:ss")</f>
        <v>10:48:42</v>
      </c>
      <c r="BF51" s="72" t="str">
        <f aca="false">TEXT((($B$11-INT($B$11))*24*60*60-$B$9*781/$F51)/(24*60*60),"t:mm:ss")</f>
        <v>11:55:24</v>
      </c>
      <c r="BG51" s="72" t="str">
        <f aca="false">TEXT((($B$11-INT($B$11))*24*60*60-$B$9*670/$F51)/(24*60*60),"t:mm:ss")</f>
        <v>12:17:23</v>
      </c>
      <c r="BI51" s="71" t="n">
        <v>1.392</v>
      </c>
      <c r="BJ51" s="72" t="str">
        <f aca="false">TEXT((($B$11-INT($B$11))*24*60*60-$B$9*1118/$F51)/(24*60*60),"t:mm:ss")</f>
        <v>10:48:42</v>
      </c>
      <c r="BK51" s="72" t="str">
        <f aca="false">TEXT((($B$11-INT($B$11))*24*60*60-$B$9*781/$F51)/(24*60*60),"t:mm:ss")</f>
        <v>11:55:24</v>
      </c>
      <c r="BL51" s="72" t="str">
        <f aca="false">TEXT((($B$11-INT($B$11))*24*60*60-$B$9*670/$F51)/(24*60*60),"t:mm:ss")</f>
        <v>12:17:23</v>
      </c>
      <c r="BN51" s="71" t="n">
        <v>1.442</v>
      </c>
      <c r="BO51" s="72" t="str">
        <f aca="false">TEXT((($B$11-INT($B$11))*24*60*60-$B$9*1118/$F51)/(24*60*60),"t:mm:ss")</f>
        <v>10:48:42</v>
      </c>
      <c r="BP51" s="72" t="str">
        <f aca="false">TEXT((($B$11-INT($B$11))*24*60*60-$B$9*781/$F51)/(24*60*60),"t:mm:ss")</f>
        <v>11:55:24</v>
      </c>
      <c r="BQ51" s="72" t="str">
        <f aca="false">TEXT((($B$11-INT($B$11))*24*60*60-$B$9*670/$F51)/(24*60*60),"t:mm:ss")</f>
        <v>12:17:23</v>
      </c>
      <c r="BS51" s="71" t="n">
        <v>1.492</v>
      </c>
      <c r="BT51" s="72" t="str">
        <f aca="false">TEXT((($B$11-INT($B$11))*24*60*60-$B$9*1118/$F51)/(24*60*60),"t:mm:ss")</f>
        <v>10:48:42</v>
      </c>
      <c r="BU51" s="72" t="str">
        <f aca="false">TEXT((($B$11-INT($B$11))*24*60*60-$B$9*781/$F51)/(24*60*60),"t:mm:ss")</f>
        <v>11:55:24</v>
      </c>
      <c r="BV51" s="72" t="str">
        <f aca="false">TEXT((($B$11-INT($B$11))*24*60*60-$B$9*670/$F51)/(24*60*60),"t:mm:ss")</f>
        <v>12:17:23</v>
      </c>
    </row>
    <row r="52" customFormat="false" ht="15" hidden="false" customHeight="false" outlineLevel="0" collapsed="false">
      <c r="F52" s="71" t="n">
        <v>0.843</v>
      </c>
      <c r="G52" s="72" t="str">
        <f aca="false">TEXT((($B$11-INT($B$11))*24*60*60-$B$9*1118/$F52)/(24*60*60),"t:mm:ss")</f>
        <v>10:48:58</v>
      </c>
      <c r="H52" s="72" t="str">
        <f aca="false">TEXT((($B$11-INT($B$11))*24*60*60-$B$9*781/$F52)/(24*60*60),"t:mm:ss")</f>
        <v>11:55:35</v>
      </c>
      <c r="I52" s="72" t="str">
        <f aca="false">TEXT((($B$11-INT($B$11))*24*60*60-$B$9*670/$F52)/(24*60*60),"t:mm:ss")</f>
        <v>12:17:32</v>
      </c>
      <c r="K52" s="71" t="n">
        <v>0.893</v>
      </c>
      <c r="L52" s="72" t="str">
        <f aca="false">TEXT((($B$11-INT($B$11))*24*60*60-$B$9*1118/$F52)/(24*60*60),"t:mm:ss")</f>
        <v>10:48:58</v>
      </c>
      <c r="M52" s="72" t="str">
        <f aca="false">TEXT((($B$11-INT($B$11))*24*60*60-$B$9*781/$F52)/(24*60*60),"t:mm:ss")</f>
        <v>11:55:35</v>
      </c>
      <c r="N52" s="72" t="str">
        <f aca="false">TEXT((($B$11-INT($B$11))*24*60*60-$B$9*670/$F52)/(24*60*60),"t:mm:ss")</f>
        <v>12:17:32</v>
      </c>
      <c r="P52" s="71" t="n">
        <v>0.943</v>
      </c>
      <c r="Q52" s="72" t="str">
        <f aca="false">TEXT((($B$11-INT($B$11))*24*60*60-$B$9*1118/$F52)/(24*60*60),"t:mm:ss")</f>
        <v>10:48:58</v>
      </c>
      <c r="R52" s="72" t="str">
        <f aca="false">TEXT((($B$11-INT($B$11))*24*60*60-$B$9*781/$F52)/(24*60*60),"t:mm:ss")</f>
        <v>11:55:35</v>
      </c>
      <c r="S52" s="72" t="str">
        <f aca="false">TEXT((($B$11-INT($B$11))*24*60*60-$B$9*670/$F52)/(24*60*60),"t:mm:ss")</f>
        <v>12:17:32</v>
      </c>
      <c r="U52" s="71" t="n">
        <v>0.993</v>
      </c>
      <c r="V52" s="72" t="str">
        <f aca="false">TEXT((($B$11-INT($B$11))*24*60*60-$B$9*1118/$F52)/(24*60*60),"t:mm:ss")</f>
        <v>10:48:58</v>
      </c>
      <c r="W52" s="72" t="str">
        <f aca="false">TEXT((($B$11-INT($B$11))*24*60*60-$B$9*781/$F52)/(24*60*60),"t:mm:ss")</f>
        <v>11:55:35</v>
      </c>
      <c r="X52" s="72" t="str">
        <f aca="false">TEXT((($B$11-INT($B$11))*24*60*60-$B$9*670/$F52)/(24*60*60),"t:mm:ss")</f>
        <v>12:17:32</v>
      </c>
      <c r="Z52" s="71" t="n">
        <v>1.043</v>
      </c>
      <c r="AA52" s="72" t="str">
        <f aca="false">TEXT((($B$11-INT($B$11))*24*60*60-$B$9*1118/$F52)/(24*60*60),"t:mm:ss")</f>
        <v>10:48:58</v>
      </c>
      <c r="AB52" s="72" t="str">
        <f aca="false">TEXT((($B$11-INT($B$11))*24*60*60-$B$9*781/$F52)/(24*60*60),"t:mm:ss")</f>
        <v>11:55:35</v>
      </c>
      <c r="AC52" s="72" t="str">
        <f aca="false">TEXT((($B$11-INT($B$11))*24*60*60-$B$9*670/$F52)/(24*60*60),"t:mm:ss")</f>
        <v>12:17:32</v>
      </c>
      <c r="AE52" s="71" t="n">
        <v>1.093</v>
      </c>
      <c r="AF52" s="72" t="str">
        <f aca="false">TEXT((($B$11-INT($B$11))*24*60*60-$B$9*1118/$F52)/(24*60*60),"t:mm:ss")</f>
        <v>10:48:58</v>
      </c>
      <c r="AG52" s="72" t="str">
        <f aca="false">TEXT((($B$11-INT($B$11))*24*60*60-$B$9*781/$F52)/(24*60*60),"t:mm:ss")</f>
        <v>11:55:35</v>
      </c>
      <c r="AH52" s="72" t="str">
        <f aca="false">TEXT((($B$11-INT($B$11))*24*60*60-$B$9*670/$F52)/(24*60*60),"t:mm:ss")</f>
        <v>12:17:32</v>
      </c>
      <c r="AJ52" s="71" t="n">
        <v>1.143</v>
      </c>
      <c r="AK52" s="72" t="str">
        <f aca="false">TEXT((($B$11-INT($B$11))*24*60*60-$B$9*1118/$F52)/(24*60*60),"t:mm:ss")</f>
        <v>10:48:58</v>
      </c>
      <c r="AL52" s="72" t="str">
        <f aca="false">TEXT((($B$11-INT($B$11))*24*60*60-$B$9*781/$F52)/(24*60*60),"t:mm:ss")</f>
        <v>11:55:35</v>
      </c>
      <c r="AM52" s="72" t="str">
        <f aca="false">TEXT((($B$11-INT($B$11))*24*60*60-$B$9*670/$F52)/(24*60*60),"t:mm:ss")</f>
        <v>12:17:32</v>
      </c>
      <c r="AO52" s="71" t="n">
        <v>1.193</v>
      </c>
      <c r="AP52" s="72" t="str">
        <f aca="false">TEXT((($B$11-INT($B$11))*24*60*60-$B$9*1118/$F52)/(24*60*60),"t:mm:ss")</f>
        <v>10:48:58</v>
      </c>
      <c r="AQ52" s="72" t="str">
        <f aca="false">TEXT((($B$11-INT($B$11))*24*60*60-$B$9*781/$F52)/(24*60*60),"t:mm:ss")</f>
        <v>11:55:35</v>
      </c>
      <c r="AR52" s="72" t="str">
        <f aca="false">TEXT((($B$11-INT($B$11))*24*60*60-$B$9*670/$F52)/(24*60*60),"t:mm:ss")</f>
        <v>12:17:32</v>
      </c>
      <c r="AT52" s="71" t="n">
        <v>1.243</v>
      </c>
      <c r="AU52" s="72" t="str">
        <f aca="false">TEXT((($B$11-INT($B$11))*24*60*60-$B$9*1118/$F52)/(24*60*60),"t:mm:ss")</f>
        <v>10:48:58</v>
      </c>
      <c r="AV52" s="72" t="str">
        <f aca="false">TEXT((($B$11-INT($B$11))*24*60*60-$B$9*781/$F52)/(24*60*60),"t:mm:ss")</f>
        <v>11:55:35</v>
      </c>
      <c r="AW52" s="72" t="str">
        <f aca="false">TEXT((($B$11-INT($B$11))*24*60*60-$B$9*670/$F52)/(24*60*60),"t:mm:ss")</f>
        <v>12:17:32</v>
      </c>
      <c r="AY52" s="71" t="n">
        <v>1.293</v>
      </c>
      <c r="AZ52" s="72" t="str">
        <f aca="false">TEXT((($B$11-INT($B$11))*24*60*60-$B$9*1118/$F52)/(24*60*60),"t:mm:ss")</f>
        <v>10:48:58</v>
      </c>
      <c r="BA52" s="72" t="str">
        <f aca="false">TEXT((($B$11-INT($B$11))*24*60*60-$B$9*781/$F52)/(24*60*60),"t:mm:ss")</f>
        <v>11:55:35</v>
      </c>
      <c r="BB52" s="72" t="str">
        <f aca="false">TEXT((($B$11-INT($B$11))*24*60*60-$B$9*670/$F52)/(24*60*60),"t:mm:ss")</f>
        <v>12:17:32</v>
      </c>
      <c r="BD52" s="71" t="n">
        <v>1.343</v>
      </c>
      <c r="BE52" s="72" t="str">
        <f aca="false">TEXT((($B$11-INT($B$11))*24*60*60-$B$9*1118/$F52)/(24*60*60),"t:mm:ss")</f>
        <v>10:48:58</v>
      </c>
      <c r="BF52" s="72" t="str">
        <f aca="false">TEXT((($B$11-INT($B$11))*24*60*60-$B$9*781/$F52)/(24*60*60),"t:mm:ss")</f>
        <v>11:55:35</v>
      </c>
      <c r="BG52" s="72" t="str">
        <f aca="false">TEXT((($B$11-INT($B$11))*24*60*60-$B$9*670/$F52)/(24*60*60),"t:mm:ss")</f>
        <v>12:17:32</v>
      </c>
      <c r="BI52" s="71" t="n">
        <v>1.393</v>
      </c>
      <c r="BJ52" s="72" t="str">
        <f aca="false">TEXT((($B$11-INT($B$11))*24*60*60-$B$9*1118/$F52)/(24*60*60),"t:mm:ss")</f>
        <v>10:48:58</v>
      </c>
      <c r="BK52" s="72" t="str">
        <f aca="false">TEXT((($B$11-INT($B$11))*24*60*60-$B$9*781/$F52)/(24*60*60),"t:mm:ss")</f>
        <v>11:55:35</v>
      </c>
      <c r="BL52" s="72" t="str">
        <f aca="false">TEXT((($B$11-INT($B$11))*24*60*60-$B$9*670/$F52)/(24*60*60),"t:mm:ss")</f>
        <v>12:17:32</v>
      </c>
      <c r="BN52" s="71" t="n">
        <v>1.443</v>
      </c>
      <c r="BO52" s="72" t="str">
        <f aca="false">TEXT((($B$11-INT($B$11))*24*60*60-$B$9*1118/$F52)/(24*60*60),"t:mm:ss")</f>
        <v>10:48:58</v>
      </c>
      <c r="BP52" s="72" t="str">
        <f aca="false">TEXT((($B$11-INT($B$11))*24*60*60-$B$9*781/$F52)/(24*60*60),"t:mm:ss")</f>
        <v>11:55:35</v>
      </c>
      <c r="BQ52" s="72" t="str">
        <f aca="false">TEXT((($B$11-INT($B$11))*24*60*60-$B$9*670/$F52)/(24*60*60),"t:mm:ss")</f>
        <v>12:17:32</v>
      </c>
      <c r="BS52" s="71" t="n">
        <v>1.493</v>
      </c>
      <c r="BT52" s="72" t="str">
        <f aca="false">TEXT((($B$11-INT($B$11))*24*60*60-$B$9*1118/$F52)/(24*60*60),"t:mm:ss")</f>
        <v>10:48:58</v>
      </c>
      <c r="BU52" s="72" t="str">
        <f aca="false">TEXT((($B$11-INT($B$11))*24*60*60-$B$9*781/$F52)/(24*60*60),"t:mm:ss")</f>
        <v>11:55:35</v>
      </c>
      <c r="BV52" s="72" t="str">
        <f aca="false">TEXT((($B$11-INT($B$11))*24*60*60-$B$9*670/$F52)/(24*60*60),"t:mm:ss")</f>
        <v>12:17:32</v>
      </c>
    </row>
    <row r="53" customFormat="false" ht="15" hidden="false" customHeight="false" outlineLevel="0" collapsed="false">
      <c r="F53" s="71" t="n">
        <v>0.844</v>
      </c>
      <c r="G53" s="72" t="str">
        <f aca="false">TEXT((($B$11-INT($B$11))*24*60*60-$B$9*1118/$F53)/(24*60*60),"t:mm:ss")</f>
        <v>10:49:14</v>
      </c>
      <c r="H53" s="72" t="str">
        <f aca="false">TEXT((($B$11-INT($B$11))*24*60*60-$B$9*781/$F53)/(24*60*60),"t:mm:ss")</f>
        <v>11:55:46</v>
      </c>
      <c r="I53" s="72" t="str">
        <f aca="false">TEXT((($B$11-INT($B$11))*24*60*60-$B$9*670/$F53)/(24*60*60),"t:mm:ss")</f>
        <v>12:17:42</v>
      </c>
      <c r="K53" s="71" t="n">
        <v>0.894</v>
      </c>
      <c r="L53" s="72" t="str">
        <f aca="false">TEXT((($B$11-INT($B$11))*24*60*60-$B$9*1118/$F53)/(24*60*60),"t:mm:ss")</f>
        <v>10:49:14</v>
      </c>
      <c r="M53" s="72" t="str">
        <f aca="false">TEXT((($B$11-INT($B$11))*24*60*60-$B$9*781/$F53)/(24*60*60),"t:mm:ss")</f>
        <v>11:55:46</v>
      </c>
      <c r="N53" s="72" t="str">
        <f aca="false">TEXT((($B$11-INT($B$11))*24*60*60-$B$9*670/$F53)/(24*60*60),"t:mm:ss")</f>
        <v>12:17:42</v>
      </c>
      <c r="P53" s="71" t="n">
        <v>0.944</v>
      </c>
      <c r="Q53" s="72" t="str">
        <f aca="false">TEXT((($B$11-INT($B$11))*24*60*60-$B$9*1118/$F53)/(24*60*60),"t:mm:ss")</f>
        <v>10:49:14</v>
      </c>
      <c r="R53" s="72" t="str">
        <f aca="false">TEXT((($B$11-INT($B$11))*24*60*60-$B$9*781/$F53)/(24*60*60),"t:mm:ss")</f>
        <v>11:55:46</v>
      </c>
      <c r="S53" s="72" t="str">
        <f aca="false">TEXT((($B$11-INT($B$11))*24*60*60-$B$9*670/$F53)/(24*60*60),"t:mm:ss")</f>
        <v>12:17:42</v>
      </c>
      <c r="U53" s="71" t="n">
        <v>0.994</v>
      </c>
      <c r="V53" s="72" t="str">
        <f aca="false">TEXT((($B$11-INT($B$11))*24*60*60-$B$9*1118/$F53)/(24*60*60),"t:mm:ss")</f>
        <v>10:49:14</v>
      </c>
      <c r="W53" s="72" t="str">
        <f aca="false">TEXT((($B$11-INT($B$11))*24*60*60-$B$9*781/$F53)/(24*60*60),"t:mm:ss")</f>
        <v>11:55:46</v>
      </c>
      <c r="X53" s="72" t="str">
        <f aca="false">TEXT((($B$11-INT($B$11))*24*60*60-$B$9*670/$F53)/(24*60*60),"t:mm:ss")</f>
        <v>12:17:42</v>
      </c>
      <c r="Z53" s="71" t="n">
        <v>1.044</v>
      </c>
      <c r="AA53" s="72" t="str">
        <f aca="false">TEXT((($B$11-INT($B$11))*24*60*60-$B$9*1118/$F53)/(24*60*60),"t:mm:ss")</f>
        <v>10:49:14</v>
      </c>
      <c r="AB53" s="72" t="str">
        <f aca="false">TEXT((($B$11-INT($B$11))*24*60*60-$B$9*781/$F53)/(24*60*60),"t:mm:ss")</f>
        <v>11:55:46</v>
      </c>
      <c r="AC53" s="72" t="str">
        <f aca="false">TEXT((($B$11-INT($B$11))*24*60*60-$B$9*670/$F53)/(24*60*60),"t:mm:ss")</f>
        <v>12:17:42</v>
      </c>
      <c r="AE53" s="71" t="n">
        <v>1.094</v>
      </c>
      <c r="AF53" s="72" t="str">
        <f aca="false">TEXT((($B$11-INT($B$11))*24*60*60-$B$9*1118/$F53)/(24*60*60),"t:mm:ss")</f>
        <v>10:49:14</v>
      </c>
      <c r="AG53" s="72" t="str">
        <f aca="false">TEXT((($B$11-INT($B$11))*24*60*60-$B$9*781/$F53)/(24*60*60),"t:mm:ss")</f>
        <v>11:55:46</v>
      </c>
      <c r="AH53" s="72" t="str">
        <f aca="false">TEXT((($B$11-INT($B$11))*24*60*60-$B$9*670/$F53)/(24*60*60),"t:mm:ss")</f>
        <v>12:17:42</v>
      </c>
      <c r="AJ53" s="71" t="n">
        <v>1.144</v>
      </c>
      <c r="AK53" s="72" t="str">
        <f aca="false">TEXT((($B$11-INT($B$11))*24*60*60-$B$9*1118/$F53)/(24*60*60),"t:mm:ss")</f>
        <v>10:49:14</v>
      </c>
      <c r="AL53" s="72" t="str">
        <f aca="false">TEXT((($B$11-INT($B$11))*24*60*60-$B$9*781/$F53)/(24*60*60),"t:mm:ss")</f>
        <v>11:55:46</v>
      </c>
      <c r="AM53" s="72" t="str">
        <f aca="false">TEXT((($B$11-INT($B$11))*24*60*60-$B$9*670/$F53)/(24*60*60),"t:mm:ss")</f>
        <v>12:17:42</v>
      </c>
      <c r="AO53" s="71" t="n">
        <v>1.194</v>
      </c>
      <c r="AP53" s="72" t="str">
        <f aca="false">TEXT((($B$11-INT($B$11))*24*60*60-$B$9*1118/$F53)/(24*60*60),"t:mm:ss")</f>
        <v>10:49:14</v>
      </c>
      <c r="AQ53" s="72" t="str">
        <f aca="false">TEXT((($B$11-INT($B$11))*24*60*60-$B$9*781/$F53)/(24*60*60),"t:mm:ss")</f>
        <v>11:55:46</v>
      </c>
      <c r="AR53" s="72" t="str">
        <f aca="false">TEXT((($B$11-INT($B$11))*24*60*60-$B$9*670/$F53)/(24*60*60),"t:mm:ss")</f>
        <v>12:17:42</v>
      </c>
      <c r="AT53" s="71" t="n">
        <v>1.244</v>
      </c>
      <c r="AU53" s="72" t="str">
        <f aca="false">TEXT((($B$11-INT($B$11))*24*60*60-$B$9*1118/$F53)/(24*60*60),"t:mm:ss")</f>
        <v>10:49:14</v>
      </c>
      <c r="AV53" s="72" t="str">
        <f aca="false">TEXT((($B$11-INT($B$11))*24*60*60-$B$9*781/$F53)/(24*60*60),"t:mm:ss")</f>
        <v>11:55:46</v>
      </c>
      <c r="AW53" s="72" t="str">
        <f aca="false">TEXT((($B$11-INT($B$11))*24*60*60-$B$9*670/$F53)/(24*60*60),"t:mm:ss")</f>
        <v>12:17:42</v>
      </c>
      <c r="AY53" s="71" t="n">
        <v>1.294</v>
      </c>
      <c r="AZ53" s="72" t="str">
        <f aca="false">TEXT((($B$11-INT($B$11))*24*60*60-$B$9*1118/$F53)/(24*60*60),"t:mm:ss")</f>
        <v>10:49:14</v>
      </c>
      <c r="BA53" s="72" t="str">
        <f aca="false">TEXT((($B$11-INT($B$11))*24*60*60-$B$9*781/$F53)/(24*60*60),"t:mm:ss")</f>
        <v>11:55:46</v>
      </c>
      <c r="BB53" s="72" t="str">
        <f aca="false">TEXT((($B$11-INT($B$11))*24*60*60-$B$9*670/$F53)/(24*60*60),"t:mm:ss")</f>
        <v>12:17:42</v>
      </c>
      <c r="BD53" s="71" t="n">
        <v>1.344</v>
      </c>
      <c r="BE53" s="72" t="str">
        <f aca="false">TEXT((($B$11-INT($B$11))*24*60*60-$B$9*1118/$F53)/(24*60*60),"t:mm:ss")</f>
        <v>10:49:14</v>
      </c>
      <c r="BF53" s="72" t="str">
        <f aca="false">TEXT((($B$11-INT($B$11))*24*60*60-$B$9*781/$F53)/(24*60*60),"t:mm:ss")</f>
        <v>11:55:46</v>
      </c>
      <c r="BG53" s="72" t="str">
        <f aca="false">TEXT((($B$11-INT($B$11))*24*60*60-$B$9*670/$F53)/(24*60*60),"t:mm:ss")</f>
        <v>12:17:42</v>
      </c>
      <c r="BI53" s="71" t="n">
        <v>1.394</v>
      </c>
      <c r="BJ53" s="72" t="str">
        <f aca="false">TEXT((($B$11-INT($B$11))*24*60*60-$B$9*1118/$F53)/(24*60*60),"t:mm:ss")</f>
        <v>10:49:14</v>
      </c>
      <c r="BK53" s="72" t="str">
        <f aca="false">TEXT((($B$11-INT($B$11))*24*60*60-$B$9*781/$F53)/(24*60*60),"t:mm:ss")</f>
        <v>11:55:46</v>
      </c>
      <c r="BL53" s="72" t="str">
        <f aca="false">TEXT((($B$11-INT($B$11))*24*60*60-$B$9*670/$F53)/(24*60*60),"t:mm:ss")</f>
        <v>12:17:42</v>
      </c>
      <c r="BN53" s="71" t="n">
        <v>1.444</v>
      </c>
      <c r="BO53" s="72" t="str">
        <f aca="false">TEXT((($B$11-INT($B$11))*24*60*60-$B$9*1118/$F53)/(24*60*60),"t:mm:ss")</f>
        <v>10:49:14</v>
      </c>
      <c r="BP53" s="72" t="str">
        <f aca="false">TEXT((($B$11-INT($B$11))*24*60*60-$B$9*781/$F53)/(24*60*60),"t:mm:ss")</f>
        <v>11:55:46</v>
      </c>
      <c r="BQ53" s="72" t="str">
        <f aca="false">TEXT((($B$11-INT($B$11))*24*60*60-$B$9*670/$F53)/(24*60*60),"t:mm:ss")</f>
        <v>12:17:42</v>
      </c>
      <c r="BS53" s="71" t="n">
        <v>1.494</v>
      </c>
      <c r="BT53" s="72" t="str">
        <f aca="false">TEXT((($B$11-INT($B$11))*24*60*60-$B$9*1118/$F53)/(24*60*60),"t:mm:ss")</f>
        <v>10:49:14</v>
      </c>
      <c r="BU53" s="72" t="str">
        <f aca="false">TEXT((($B$11-INT($B$11))*24*60*60-$B$9*781/$F53)/(24*60*60),"t:mm:ss")</f>
        <v>11:55:46</v>
      </c>
      <c r="BV53" s="72" t="str">
        <f aca="false">TEXT((($B$11-INT($B$11))*24*60*60-$B$9*670/$F53)/(24*60*60),"t:mm:ss")</f>
        <v>12:17:42</v>
      </c>
    </row>
    <row r="54" customFormat="false" ht="15" hidden="false" customHeight="false" outlineLevel="0" collapsed="false">
      <c r="F54" s="71" t="n">
        <v>0.845</v>
      </c>
      <c r="G54" s="72" t="str">
        <f aca="false">TEXT((($B$11-INT($B$11))*24*60*60-$B$9*1118/$F54)/(24*60*60),"t:mm:ss")</f>
        <v>10:49:29</v>
      </c>
      <c r="H54" s="72" t="str">
        <f aca="false">TEXT((($B$11-INT($B$11))*24*60*60-$B$9*781/$F54)/(24*60*60),"t:mm:ss")</f>
        <v>11:55:57</v>
      </c>
      <c r="I54" s="72" t="str">
        <f aca="false">TEXT((($B$11-INT($B$11))*24*60*60-$B$9*670/$F54)/(24*60*60),"t:mm:ss")</f>
        <v>12:17:51</v>
      </c>
      <c r="K54" s="71" t="n">
        <v>0.895</v>
      </c>
      <c r="L54" s="72" t="str">
        <f aca="false">TEXT((($B$11-INT($B$11))*24*60*60-$B$9*1118/$F54)/(24*60*60),"t:mm:ss")</f>
        <v>10:49:29</v>
      </c>
      <c r="M54" s="72" t="str">
        <f aca="false">TEXT((($B$11-INT($B$11))*24*60*60-$B$9*781/$F54)/(24*60*60),"t:mm:ss")</f>
        <v>11:55:57</v>
      </c>
      <c r="N54" s="72" t="str">
        <f aca="false">TEXT((($B$11-INT($B$11))*24*60*60-$B$9*670/$F54)/(24*60*60),"t:mm:ss")</f>
        <v>12:17:51</v>
      </c>
      <c r="P54" s="71" t="n">
        <v>0.945</v>
      </c>
      <c r="Q54" s="72" t="str">
        <f aca="false">TEXT((($B$11-INT($B$11))*24*60*60-$B$9*1118/$F54)/(24*60*60),"t:mm:ss")</f>
        <v>10:49:29</v>
      </c>
      <c r="R54" s="72" t="str">
        <f aca="false">TEXT((($B$11-INT($B$11))*24*60*60-$B$9*781/$F54)/(24*60*60),"t:mm:ss")</f>
        <v>11:55:57</v>
      </c>
      <c r="S54" s="72" t="str">
        <f aca="false">TEXT((($B$11-INT($B$11))*24*60*60-$B$9*670/$F54)/(24*60*60),"t:mm:ss")</f>
        <v>12:17:51</v>
      </c>
      <c r="U54" s="71" t="n">
        <v>0.995</v>
      </c>
      <c r="V54" s="72" t="str">
        <f aca="false">TEXT((($B$11-INT($B$11))*24*60*60-$B$9*1118/$F54)/(24*60*60),"t:mm:ss")</f>
        <v>10:49:29</v>
      </c>
      <c r="W54" s="72" t="str">
        <f aca="false">TEXT((($B$11-INT($B$11))*24*60*60-$B$9*781/$F54)/(24*60*60),"t:mm:ss")</f>
        <v>11:55:57</v>
      </c>
      <c r="X54" s="72" t="str">
        <f aca="false">TEXT((($B$11-INT($B$11))*24*60*60-$B$9*670/$F54)/(24*60*60),"t:mm:ss")</f>
        <v>12:17:51</v>
      </c>
      <c r="Z54" s="71" t="n">
        <v>1.045</v>
      </c>
      <c r="AA54" s="72" t="str">
        <f aca="false">TEXT((($B$11-INT($B$11))*24*60*60-$B$9*1118/$F54)/(24*60*60),"t:mm:ss")</f>
        <v>10:49:29</v>
      </c>
      <c r="AB54" s="72" t="str">
        <f aca="false">TEXT((($B$11-INT($B$11))*24*60*60-$B$9*781/$F54)/(24*60*60),"t:mm:ss")</f>
        <v>11:55:57</v>
      </c>
      <c r="AC54" s="72" t="str">
        <f aca="false">TEXT((($B$11-INT($B$11))*24*60*60-$B$9*670/$F54)/(24*60*60),"t:mm:ss")</f>
        <v>12:17:51</v>
      </c>
      <c r="AE54" s="71" t="n">
        <v>1.095</v>
      </c>
      <c r="AF54" s="72" t="str">
        <f aca="false">TEXT((($B$11-INT($B$11))*24*60*60-$B$9*1118/$F54)/(24*60*60),"t:mm:ss")</f>
        <v>10:49:29</v>
      </c>
      <c r="AG54" s="72" t="str">
        <f aca="false">TEXT((($B$11-INT($B$11))*24*60*60-$B$9*781/$F54)/(24*60*60),"t:mm:ss")</f>
        <v>11:55:57</v>
      </c>
      <c r="AH54" s="72" t="str">
        <f aca="false">TEXT((($B$11-INT($B$11))*24*60*60-$B$9*670/$F54)/(24*60*60),"t:mm:ss")</f>
        <v>12:17:51</v>
      </c>
      <c r="AJ54" s="71" t="n">
        <v>1.145</v>
      </c>
      <c r="AK54" s="72" t="str">
        <f aca="false">TEXT((($B$11-INT($B$11))*24*60*60-$B$9*1118/$F54)/(24*60*60),"t:mm:ss")</f>
        <v>10:49:29</v>
      </c>
      <c r="AL54" s="72" t="str">
        <f aca="false">TEXT((($B$11-INT($B$11))*24*60*60-$B$9*781/$F54)/(24*60*60),"t:mm:ss")</f>
        <v>11:55:57</v>
      </c>
      <c r="AM54" s="72" t="str">
        <f aca="false">TEXT((($B$11-INT($B$11))*24*60*60-$B$9*670/$F54)/(24*60*60),"t:mm:ss")</f>
        <v>12:17:51</v>
      </c>
      <c r="AO54" s="71" t="n">
        <v>1.195</v>
      </c>
      <c r="AP54" s="72" t="str">
        <f aca="false">TEXT((($B$11-INT($B$11))*24*60*60-$B$9*1118/$F54)/(24*60*60),"t:mm:ss")</f>
        <v>10:49:29</v>
      </c>
      <c r="AQ54" s="72" t="str">
        <f aca="false">TEXT((($B$11-INT($B$11))*24*60*60-$B$9*781/$F54)/(24*60*60),"t:mm:ss")</f>
        <v>11:55:57</v>
      </c>
      <c r="AR54" s="72" t="str">
        <f aca="false">TEXT((($B$11-INT($B$11))*24*60*60-$B$9*670/$F54)/(24*60*60),"t:mm:ss")</f>
        <v>12:17:51</v>
      </c>
      <c r="AT54" s="71" t="n">
        <v>1.245</v>
      </c>
      <c r="AU54" s="72" t="str">
        <f aca="false">TEXT((($B$11-INT($B$11))*24*60*60-$B$9*1118/$F54)/(24*60*60),"t:mm:ss")</f>
        <v>10:49:29</v>
      </c>
      <c r="AV54" s="72" t="str">
        <f aca="false">TEXT((($B$11-INT($B$11))*24*60*60-$B$9*781/$F54)/(24*60*60),"t:mm:ss")</f>
        <v>11:55:57</v>
      </c>
      <c r="AW54" s="72" t="str">
        <f aca="false">TEXT((($B$11-INT($B$11))*24*60*60-$B$9*670/$F54)/(24*60*60),"t:mm:ss")</f>
        <v>12:17:51</v>
      </c>
      <c r="AY54" s="71" t="n">
        <v>1.295</v>
      </c>
      <c r="AZ54" s="72" t="str">
        <f aca="false">TEXT((($B$11-INT($B$11))*24*60*60-$B$9*1118/$F54)/(24*60*60),"t:mm:ss")</f>
        <v>10:49:29</v>
      </c>
      <c r="BA54" s="72" t="str">
        <f aca="false">TEXT((($B$11-INT($B$11))*24*60*60-$B$9*781/$F54)/(24*60*60),"t:mm:ss")</f>
        <v>11:55:57</v>
      </c>
      <c r="BB54" s="72" t="str">
        <f aca="false">TEXT((($B$11-INT($B$11))*24*60*60-$B$9*670/$F54)/(24*60*60),"t:mm:ss")</f>
        <v>12:17:51</v>
      </c>
      <c r="BD54" s="71" t="n">
        <v>1.345</v>
      </c>
      <c r="BE54" s="72" t="str">
        <f aca="false">TEXT((($B$11-INT($B$11))*24*60*60-$B$9*1118/$F54)/(24*60*60),"t:mm:ss")</f>
        <v>10:49:29</v>
      </c>
      <c r="BF54" s="72" t="str">
        <f aca="false">TEXT((($B$11-INT($B$11))*24*60*60-$B$9*781/$F54)/(24*60*60),"t:mm:ss")</f>
        <v>11:55:57</v>
      </c>
      <c r="BG54" s="72" t="str">
        <f aca="false">TEXT((($B$11-INT($B$11))*24*60*60-$B$9*670/$F54)/(24*60*60),"t:mm:ss")</f>
        <v>12:17:51</v>
      </c>
      <c r="BI54" s="71" t="n">
        <v>1.395</v>
      </c>
      <c r="BJ54" s="72" t="str">
        <f aca="false">TEXT((($B$11-INT($B$11))*24*60*60-$B$9*1118/$F54)/(24*60*60),"t:mm:ss")</f>
        <v>10:49:29</v>
      </c>
      <c r="BK54" s="72" t="str">
        <f aca="false">TEXT((($B$11-INT($B$11))*24*60*60-$B$9*781/$F54)/(24*60*60),"t:mm:ss")</f>
        <v>11:55:57</v>
      </c>
      <c r="BL54" s="72" t="str">
        <f aca="false">TEXT((($B$11-INT($B$11))*24*60*60-$B$9*670/$F54)/(24*60*60),"t:mm:ss")</f>
        <v>12:17:51</v>
      </c>
      <c r="BN54" s="71" t="n">
        <v>1.445</v>
      </c>
      <c r="BO54" s="72" t="str">
        <f aca="false">TEXT((($B$11-INT($B$11))*24*60*60-$B$9*1118/$F54)/(24*60*60),"t:mm:ss")</f>
        <v>10:49:29</v>
      </c>
      <c r="BP54" s="72" t="str">
        <f aca="false">TEXT((($B$11-INT($B$11))*24*60*60-$B$9*781/$F54)/(24*60*60),"t:mm:ss")</f>
        <v>11:55:57</v>
      </c>
      <c r="BQ54" s="72" t="str">
        <f aca="false">TEXT((($B$11-INT($B$11))*24*60*60-$B$9*670/$F54)/(24*60*60),"t:mm:ss")</f>
        <v>12:17:51</v>
      </c>
      <c r="BS54" s="71" t="n">
        <v>1.495</v>
      </c>
      <c r="BT54" s="72" t="str">
        <f aca="false">TEXT((($B$11-INT($B$11))*24*60*60-$B$9*1118/$F54)/(24*60*60),"t:mm:ss")</f>
        <v>10:49:29</v>
      </c>
      <c r="BU54" s="72" t="str">
        <f aca="false">TEXT((($B$11-INT($B$11))*24*60*60-$B$9*781/$F54)/(24*60*60),"t:mm:ss")</f>
        <v>11:55:57</v>
      </c>
      <c r="BV54" s="72" t="str">
        <f aca="false">TEXT((($B$11-INT($B$11))*24*60*60-$B$9*670/$F54)/(24*60*60),"t:mm:ss")</f>
        <v>12:17:51</v>
      </c>
    </row>
    <row r="55" customFormat="false" ht="15" hidden="false" customHeight="false" outlineLevel="0" collapsed="false">
      <c r="F55" s="71" t="n">
        <v>0.846</v>
      </c>
      <c r="G55" s="72" t="str">
        <f aca="false">TEXT((($B$11-INT($B$11))*24*60*60-$B$9*1118/$F55)/(24*60*60),"t:mm:ss")</f>
        <v>10:49:45</v>
      </c>
      <c r="H55" s="72" t="str">
        <f aca="false">TEXT((($B$11-INT($B$11))*24*60*60-$B$9*781/$F55)/(24*60*60),"t:mm:ss")</f>
        <v>11:56:08</v>
      </c>
      <c r="I55" s="72" t="str">
        <f aca="false">TEXT((($B$11-INT($B$11))*24*60*60-$B$9*670/$F55)/(24*60*60),"t:mm:ss")</f>
        <v>12:18:00</v>
      </c>
      <c r="K55" s="71" t="n">
        <v>0.896</v>
      </c>
      <c r="L55" s="72" t="str">
        <f aca="false">TEXT((($B$11-INT($B$11))*24*60*60-$B$9*1118/$F55)/(24*60*60),"t:mm:ss")</f>
        <v>10:49:45</v>
      </c>
      <c r="M55" s="72" t="str">
        <f aca="false">TEXT((($B$11-INT($B$11))*24*60*60-$B$9*781/$F55)/(24*60*60),"t:mm:ss")</f>
        <v>11:56:08</v>
      </c>
      <c r="N55" s="72" t="str">
        <f aca="false">TEXT((($B$11-INT($B$11))*24*60*60-$B$9*670/$F55)/(24*60*60),"t:mm:ss")</f>
        <v>12:18:00</v>
      </c>
      <c r="P55" s="71" t="n">
        <v>0.946</v>
      </c>
      <c r="Q55" s="72" t="str">
        <f aca="false">TEXT((($B$11-INT($B$11))*24*60*60-$B$9*1118/$F55)/(24*60*60),"t:mm:ss")</f>
        <v>10:49:45</v>
      </c>
      <c r="R55" s="72" t="str">
        <f aca="false">TEXT((($B$11-INT($B$11))*24*60*60-$B$9*781/$F55)/(24*60*60),"t:mm:ss")</f>
        <v>11:56:08</v>
      </c>
      <c r="S55" s="72" t="str">
        <f aca="false">TEXT((($B$11-INT($B$11))*24*60*60-$B$9*670/$F55)/(24*60*60),"t:mm:ss")</f>
        <v>12:18:00</v>
      </c>
      <c r="U55" s="71" t="n">
        <v>0.996</v>
      </c>
      <c r="V55" s="72" t="str">
        <f aca="false">TEXT((($B$11-INT($B$11))*24*60*60-$B$9*1118/$F55)/(24*60*60),"t:mm:ss")</f>
        <v>10:49:45</v>
      </c>
      <c r="W55" s="72" t="str">
        <f aca="false">TEXT((($B$11-INT($B$11))*24*60*60-$B$9*781/$F55)/(24*60*60),"t:mm:ss")</f>
        <v>11:56:08</v>
      </c>
      <c r="X55" s="72" t="str">
        <f aca="false">TEXT((($B$11-INT($B$11))*24*60*60-$B$9*670/$F55)/(24*60*60),"t:mm:ss")</f>
        <v>12:18:00</v>
      </c>
      <c r="Z55" s="71" t="n">
        <v>1.04599999999999</v>
      </c>
      <c r="AA55" s="72" t="str">
        <f aca="false">TEXT((($B$11-INT($B$11))*24*60*60-$B$9*1118/$F55)/(24*60*60),"t:mm:ss")</f>
        <v>10:49:45</v>
      </c>
      <c r="AB55" s="72" t="str">
        <f aca="false">TEXT((($B$11-INT($B$11))*24*60*60-$B$9*781/$F55)/(24*60*60),"t:mm:ss")</f>
        <v>11:56:08</v>
      </c>
      <c r="AC55" s="72" t="str">
        <f aca="false">TEXT((($B$11-INT($B$11))*24*60*60-$B$9*670/$F55)/(24*60*60),"t:mm:ss")</f>
        <v>12:18:00</v>
      </c>
      <c r="AE55" s="71" t="n">
        <v>1.09599999999999</v>
      </c>
      <c r="AF55" s="72" t="str">
        <f aca="false">TEXT((($B$11-INT($B$11))*24*60*60-$B$9*1118/$F55)/(24*60*60),"t:mm:ss")</f>
        <v>10:49:45</v>
      </c>
      <c r="AG55" s="72" t="str">
        <f aca="false">TEXT((($B$11-INT($B$11))*24*60*60-$B$9*781/$F55)/(24*60*60),"t:mm:ss")</f>
        <v>11:56:08</v>
      </c>
      <c r="AH55" s="72" t="str">
        <f aca="false">TEXT((($B$11-INT($B$11))*24*60*60-$B$9*670/$F55)/(24*60*60),"t:mm:ss")</f>
        <v>12:18:00</v>
      </c>
      <c r="AJ55" s="71" t="n">
        <v>1.146</v>
      </c>
      <c r="AK55" s="72" t="str">
        <f aca="false">TEXT((($B$11-INT($B$11))*24*60*60-$B$9*1118/$F55)/(24*60*60),"t:mm:ss")</f>
        <v>10:49:45</v>
      </c>
      <c r="AL55" s="72" t="str">
        <f aca="false">TEXT((($B$11-INT($B$11))*24*60*60-$B$9*781/$F55)/(24*60*60),"t:mm:ss")</f>
        <v>11:56:08</v>
      </c>
      <c r="AM55" s="72" t="str">
        <f aca="false">TEXT((($B$11-INT($B$11))*24*60*60-$B$9*670/$F55)/(24*60*60),"t:mm:ss")</f>
        <v>12:18:00</v>
      </c>
      <c r="AO55" s="71" t="n">
        <v>1.19600000000001</v>
      </c>
      <c r="AP55" s="72" t="str">
        <f aca="false">TEXT((($B$11-INT($B$11))*24*60*60-$B$9*1118/$F55)/(24*60*60),"t:mm:ss")</f>
        <v>10:49:45</v>
      </c>
      <c r="AQ55" s="72" t="str">
        <f aca="false">TEXT((($B$11-INT($B$11))*24*60*60-$B$9*781/$F55)/(24*60*60),"t:mm:ss")</f>
        <v>11:56:08</v>
      </c>
      <c r="AR55" s="72" t="str">
        <f aca="false">TEXT((($B$11-INT($B$11))*24*60*60-$B$9*670/$F55)/(24*60*60),"t:mm:ss")</f>
        <v>12:18:00</v>
      </c>
      <c r="AT55" s="71" t="n">
        <v>1.24600000000001</v>
      </c>
      <c r="AU55" s="72" t="str">
        <f aca="false">TEXT((($B$11-INT($B$11))*24*60*60-$B$9*1118/$F55)/(24*60*60),"t:mm:ss")</f>
        <v>10:49:45</v>
      </c>
      <c r="AV55" s="72" t="str">
        <f aca="false">TEXT((($B$11-INT($B$11))*24*60*60-$B$9*781/$F55)/(24*60*60),"t:mm:ss")</f>
        <v>11:56:08</v>
      </c>
      <c r="AW55" s="72" t="str">
        <f aca="false">TEXT((($B$11-INT($B$11))*24*60*60-$B$9*670/$F55)/(24*60*60),"t:mm:ss")</f>
        <v>12:18:00</v>
      </c>
      <c r="AY55" s="71" t="n">
        <v>1.29599999999999</v>
      </c>
      <c r="AZ55" s="72" t="str">
        <f aca="false">TEXT((($B$11-INT($B$11))*24*60*60-$B$9*1118/$F55)/(24*60*60),"t:mm:ss")</f>
        <v>10:49:45</v>
      </c>
      <c r="BA55" s="72" t="str">
        <f aca="false">TEXT((($B$11-INT($B$11))*24*60*60-$B$9*781/$F55)/(24*60*60),"t:mm:ss")</f>
        <v>11:56:08</v>
      </c>
      <c r="BB55" s="72" t="str">
        <f aca="false">TEXT((($B$11-INT($B$11))*24*60*60-$B$9*670/$F55)/(24*60*60),"t:mm:ss")</f>
        <v>12:18:00</v>
      </c>
      <c r="BD55" s="71" t="n">
        <v>1.34599999999999</v>
      </c>
      <c r="BE55" s="72" t="str">
        <f aca="false">TEXT((($B$11-INT($B$11))*24*60*60-$B$9*1118/$F55)/(24*60*60),"t:mm:ss")</f>
        <v>10:49:45</v>
      </c>
      <c r="BF55" s="72" t="str">
        <f aca="false">TEXT((($B$11-INT($B$11))*24*60*60-$B$9*781/$F55)/(24*60*60),"t:mm:ss")</f>
        <v>11:56:08</v>
      </c>
      <c r="BG55" s="72" t="str">
        <f aca="false">TEXT((($B$11-INT($B$11))*24*60*60-$B$9*670/$F55)/(24*60*60),"t:mm:ss")</f>
        <v>12:18:00</v>
      </c>
      <c r="BI55" s="71" t="n">
        <v>1.396</v>
      </c>
      <c r="BJ55" s="72" t="str">
        <f aca="false">TEXT((($B$11-INT($B$11))*24*60*60-$B$9*1118/$F55)/(24*60*60),"t:mm:ss")</f>
        <v>10:49:45</v>
      </c>
      <c r="BK55" s="72" t="str">
        <f aca="false">TEXT((($B$11-INT($B$11))*24*60*60-$B$9*781/$F55)/(24*60*60),"t:mm:ss")</f>
        <v>11:56:08</v>
      </c>
      <c r="BL55" s="72" t="str">
        <f aca="false">TEXT((($B$11-INT($B$11))*24*60*60-$B$9*670/$F55)/(24*60*60),"t:mm:ss")</f>
        <v>12:18:00</v>
      </c>
      <c r="BN55" s="71" t="n">
        <v>1.44600000000001</v>
      </c>
      <c r="BO55" s="72" t="str">
        <f aca="false">TEXT((($B$11-INT($B$11))*24*60*60-$B$9*1118/$F55)/(24*60*60),"t:mm:ss")</f>
        <v>10:49:45</v>
      </c>
      <c r="BP55" s="72" t="str">
        <f aca="false">TEXT((($B$11-INT($B$11))*24*60*60-$B$9*781/$F55)/(24*60*60),"t:mm:ss")</f>
        <v>11:56:08</v>
      </c>
      <c r="BQ55" s="72" t="str">
        <f aca="false">TEXT((($B$11-INT($B$11))*24*60*60-$B$9*670/$F55)/(24*60*60),"t:mm:ss")</f>
        <v>12:18:00</v>
      </c>
      <c r="BS55" s="71" t="n">
        <v>1.49600000000001</v>
      </c>
      <c r="BT55" s="72" t="str">
        <f aca="false">TEXT((($B$11-INT($B$11))*24*60*60-$B$9*1118/$F55)/(24*60*60),"t:mm:ss")</f>
        <v>10:49:45</v>
      </c>
      <c r="BU55" s="72" t="str">
        <f aca="false">TEXT((($B$11-INT($B$11))*24*60*60-$B$9*781/$F55)/(24*60*60),"t:mm:ss")</f>
        <v>11:56:08</v>
      </c>
      <c r="BV55" s="72" t="str">
        <f aca="false">TEXT((($B$11-INT($B$11))*24*60*60-$B$9*670/$F55)/(24*60*60),"t:mm:ss")</f>
        <v>12:18:00</v>
      </c>
    </row>
    <row r="56" customFormat="false" ht="15" hidden="false" customHeight="false" outlineLevel="0" collapsed="false">
      <c r="F56" s="71" t="n">
        <v>0.847</v>
      </c>
      <c r="G56" s="72" t="str">
        <f aca="false">TEXT((($B$11-INT($B$11))*24*60*60-$B$9*1118/$F56)/(24*60*60),"t:mm:ss")</f>
        <v>10:50:00</v>
      </c>
      <c r="H56" s="72" t="str">
        <f aca="false">TEXT((($B$11-INT($B$11))*24*60*60-$B$9*781/$F56)/(24*60*60),"t:mm:ss")</f>
        <v>11:56:19</v>
      </c>
      <c r="I56" s="72" t="str">
        <f aca="false">TEXT((($B$11-INT($B$11))*24*60*60-$B$9*670/$F56)/(24*60*60),"t:mm:ss")</f>
        <v>12:18:10</v>
      </c>
      <c r="K56" s="71" t="n">
        <v>0.897</v>
      </c>
      <c r="L56" s="72" t="str">
        <f aca="false">TEXT((($B$11-INT($B$11))*24*60*60-$B$9*1118/$F56)/(24*60*60),"t:mm:ss")</f>
        <v>10:50:00</v>
      </c>
      <c r="M56" s="72" t="str">
        <f aca="false">TEXT((($B$11-INT($B$11))*24*60*60-$B$9*781/$F56)/(24*60*60),"t:mm:ss")</f>
        <v>11:56:19</v>
      </c>
      <c r="N56" s="72" t="str">
        <f aca="false">TEXT((($B$11-INT($B$11))*24*60*60-$B$9*670/$F56)/(24*60*60),"t:mm:ss")</f>
        <v>12:18:10</v>
      </c>
      <c r="P56" s="71" t="n">
        <v>0.947</v>
      </c>
      <c r="Q56" s="72" t="str">
        <f aca="false">TEXT((($B$11-INT($B$11))*24*60*60-$B$9*1118/$F56)/(24*60*60),"t:mm:ss")</f>
        <v>10:50:00</v>
      </c>
      <c r="R56" s="72" t="str">
        <f aca="false">TEXT((($B$11-INT($B$11))*24*60*60-$B$9*781/$F56)/(24*60*60),"t:mm:ss")</f>
        <v>11:56:19</v>
      </c>
      <c r="S56" s="72" t="str">
        <f aca="false">TEXT((($B$11-INT($B$11))*24*60*60-$B$9*670/$F56)/(24*60*60),"t:mm:ss")</f>
        <v>12:18:10</v>
      </c>
      <c r="U56" s="71" t="n">
        <v>0.997</v>
      </c>
      <c r="V56" s="72" t="str">
        <f aca="false">TEXT((($B$11-INT($B$11))*24*60*60-$B$9*1118/$F56)/(24*60*60),"t:mm:ss")</f>
        <v>10:50:00</v>
      </c>
      <c r="W56" s="72" t="str">
        <f aca="false">TEXT((($B$11-INT($B$11))*24*60*60-$B$9*781/$F56)/(24*60*60),"t:mm:ss")</f>
        <v>11:56:19</v>
      </c>
      <c r="X56" s="72" t="str">
        <f aca="false">TEXT((($B$11-INT($B$11))*24*60*60-$B$9*670/$F56)/(24*60*60),"t:mm:ss")</f>
        <v>12:18:10</v>
      </c>
      <c r="Z56" s="71" t="n">
        <v>1.04699999999999</v>
      </c>
      <c r="AA56" s="72" t="str">
        <f aca="false">TEXT((($B$11-INT($B$11))*24*60*60-$B$9*1118/$F56)/(24*60*60),"t:mm:ss")</f>
        <v>10:50:00</v>
      </c>
      <c r="AB56" s="72" t="str">
        <f aca="false">TEXT((($B$11-INT($B$11))*24*60*60-$B$9*781/$F56)/(24*60*60),"t:mm:ss")</f>
        <v>11:56:19</v>
      </c>
      <c r="AC56" s="72" t="str">
        <f aca="false">TEXT((($B$11-INT($B$11))*24*60*60-$B$9*670/$F56)/(24*60*60),"t:mm:ss")</f>
        <v>12:18:10</v>
      </c>
      <c r="AE56" s="71" t="n">
        <v>1.09699999999999</v>
      </c>
      <c r="AF56" s="72" t="str">
        <f aca="false">TEXT((($B$11-INT($B$11))*24*60*60-$B$9*1118/$F56)/(24*60*60),"t:mm:ss")</f>
        <v>10:50:00</v>
      </c>
      <c r="AG56" s="72" t="str">
        <f aca="false">TEXT((($B$11-INT($B$11))*24*60*60-$B$9*781/$F56)/(24*60*60),"t:mm:ss")</f>
        <v>11:56:19</v>
      </c>
      <c r="AH56" s="72" t="str">
        <f aca="false">TEXT((($B$11-INT($B$11))*24*60*60-$B$9*670/$F56)/(24*60*60),"t:mm:ss")</f>
        <v>12:18:10</v>
      </c>
      <c r="AJ56" s="71" t="n">
        <v>1.14699999999999</v>
      </c>
      <c r="AK56" s="72" t="str">
        <f aca="false">TEXT((($B$11-INT($B$11))*24*60*60-$B$9*1118/$F56)/(24*60*60),"t:mm:ss")</f>
        <v>10:50:00</v>
      </c>
      <c r="AL56" s="72" t="str">
        <f aca="false">TEXT((($B$11-INT($B$11))*24*60*60-$B$9*781/$F56)/(24*60*60),"t:mm:ss")</f>
        <v>11:56:19</v>
      </c>
      <c r="AM56" s="72" t="str">
        <f aca="false">TEXT((($B$11-INT($B$11))*24*60*60-$B$9*670/$F56)/(24*60*60),"t:mm:ss")</f>
        <v>12:18:10</v>
      </c>
      <c r="AO56" s="71" t="n">
        <v>1.19700000000001</v>
      </c>
      <c r="AP56" s="72" t="str">
        <f aca="false">TEXT((($B$11-INT($B$11))*24*60*60-$B$9*1118/$F56)/(24*60*60),"t:mm:ss")</f>
        <v>10:50:00</v>
      </c>
      <c r="AQ56" s="72" t="str">
        <f aca="false">TEXT((($B$11-INT($B$11))*24*60*60-$B$9*781/$F56)/(24*60*60),"t:mm:ss")</f>
        <v>11:56:19</v>
      </c>
      <c r="AR56" s="72" t="str">
        <f aca="false">TEXT((($B$11-INT($B$11))*24*60*60-$B$9*670/$F56)/(24*60*60),"t:mm:ss")</f>
        <v>12:18:10</v>
      </c>
      <c r="AT56" s="71" t="n">
        <v>1.24700000000001</v>
      </c>
      <c r="AU56" s="72" t="str">
        <f aca="false">TEXT((($B$11-INT($B$11))*24*60*60-$B$9*1118/$F56)/(24*60*60),"t:mm:ss")</f>
        <v>10:50:00</v>
      </c>
      <c r="AV56" s="72" t="str">
        <f aca="false">TEXT((($B$11-INT($B$11))*24*60*60-$B$9*781/$F56)/(24*60*60),"t:mm:ss")</f>
        <v>11:56:19</v>
      </c>
      <c r="AW56" s="72" t="str">
        <f aca="false">TEXT((($B$11-INT($B$11))*24*60*60-$B$9*670/$F56)/(24*60*60),"t:mm:ss")</f>
        <v>12:18:10</v>
      </c>
      <c r="AY56" s="71" t="n">
        <v>1.29699999999999</v>
      </c>
      <c r="AZ56" s="72" t="str">
        <f aca="false">TEXT((($B$11-INT($B$11))*24*60*60-$B$9*1118/$F56)/(24*60*60),"t:mm:ss")</f>
        <v>10:50:00</v>
      </c>
      <c r="BA56" s="72" t="str">
        <f aca="false">TEXT((($B$11-INT($B$11))*24*60*60-$B$9*781/$F56)/(24*60*60),"t:mm:ss")</f>
        <v>11:56:19</v>
      </c>
      <c r="BB56" s="72" t="str">
        <f aca="false">TEXT((($B$11-INT($B$11))*24*60*60-$B$9*670/$F56)/(24*60*60),"t:mm:ss")</f>
        <v>12:18:10</v>
      </c>
      <c r="BD56" s="71" t="n">
        <v>1.34699999999999</v>
      </c>
      <c r="BE56" s="72" t="str">
        <f aca="false">TEXT((($B$11-INT($B$11))*24*60*60-$B$9*1118/$F56)/(24*60*60),"t:mm:ss")</f>
        <v>10:50:00</v>
      </c>
      <c r="BF56" s="72" t="str">
        <f aca="false">TEXT((($B$11-INT($B$11))*24*60*60-$B$9*781/$F56)/(24*60*60),"t:mm:ss")</f>
        <v>11:56:19</v>
      </c>
      <c r="BG56" s="72" t="str">
        <f aca="false">TEXT((($B$11-INT($B$11))*24*60*60-$B$9*670/$F56)/(24*60*60),"t:mm:ss")</f>
        <v>12:18:10</v>
      </c>
      <c r="BI56" s="71" t="n">
        <v>1.39699999999999</v>
      </c>
      <c r="BJ56" s="72" t="str">
        <f aca="false">TEXT((($B$11-INT($B$11))*24*60*60-$B$9*1118/$F56)/(24*60*60),"t:mm:ss")</f>
        <v>10:50:00</v>
      </c>
      <c r="BK56" s="72" t="str">
        <f aca="false">TEXT((($B$11-INT($B$11))*24*60*60-$B$9*781/$F56)/(24*60*60),"t:mm:ss")</f>
        <v>11:56:19</v>
      </c>
      <c r="BL56" s="72" t="str">
        <f aca="false">TEXT((($B$11-INT($B$11))*24*60*60-$B$9*670/$F56)/(24*60*60),"t:mm:ss")</f>
        <v>12:18:10</v>
      </c>
      <c r="BN56" s="71" t="n">
        <v>1.44700000000001</v>
      </c>
      <c r="BO56" s="72" t="str">
        <f aca="false">TEXT((($B$11-INT($B$11))*24*60*60-$B$9*1118/$F56)/(24*60*60),"t:mm:ss")</f>
        <v>10:50:00</v>
      </c>
      <c r="BP56" s="72" t="str">
        <f aca="false">TEXT((($B$11-INT($B$11))*24*60*60-$B$9*781/$F56)/(24*60*60),"t:mm:ss")</f>
        <v>11:56:19</v>
      </c>
      <c r="BQ56" s="72" t="str">
        <f aca="false">TEXT((($B$11-INT($B$11))*24*60*60-$B$9*670/$F56)/(24*60*60),"t:mm:ss")</f>
        <v>12:18:10</v>
      </c>
      <c r="BS56" s="71" t="n">
        <v>1.49700000000001</v>
      </c>
      <c r="BT56" s="72" t="str">
        <f aca="false">TEXT((($B$11-INT($B$11))*24*60*60-$B$9*1118/$F56)/(24*60*60),"t:mm:ss")</f>
        <v>10:50:00</v>
      </c>
      <c r="BU56" s="72" t="str">
        <f aca="false">TEXT((($B$11-INT($B$11))*24*60*60-$B$9*781/$F56)/(24*60*60),"t:mm:ss")</f>
        <v>11:56:19</v>
      </c>
      <c r="BV56" s="72" t="str">
        <f aca="false">TEXT((($B$11-INT($B$11))*24*60*60-$B$9*670/$F56)/(24*60*60),"t:mm:ss")</f>
        <v>12:18:10</v>
      </c>
    </row>
    <row r="57" customFormat="false" ht="15" hidden="false" customHeight="false" outlineLevel="0" collapsed="false">
      <c r="F57" s="71" t="n">
        <v>0.848</v>
      </c>
      <c r="G57" s="72" t="str">
        <f aca="false">TEXT((($B$11-INT($B$11))*24*60*60-$B$9*1118/$F57)/(24*60*60),"t:mm:ss")</f>
        <v>10:50:16</v>
      </c>
      <c r="H57" s="72" t="str">
        <f aca="false">TEXT((($B$11-INT($B$11))*24*60*60-$B$9*781/$F57)/(24*60*60),"t:mm:ss")</f>
        <v>11:56:30</v>
      </c>
      <c r="I57" s="72" t="str">
        <f aca="false">TEXT((($B$11-INT($B$11))*24*60*60-$B$9*670/$F57)/(24*60*60),"t:mm:ss")</f>
        <v>12:18:19</v>
      </c>
      <c r="K57" s="71" t="n">
        <v>0.898</v>
      </c>
      <c r="L57" s="72" t="str">
        <f aca="false">TEXT((($B$11-INT($B$11))*24*60*60-$B$9*1118/$F57)/(24*60*60),"t:mm:ss")</f>
        <v>10:50:16</v>
      </c>
      <c r="M57" s="72" t="str">
        <f aca="false">TEXT((($B$11-INT($B$11))*24*60*60-$B$9*781/$F57)/(24*60*60),"t:mm:ss")</f>
        <v>11:56:30</v>
      </c>
      <c r="N57" s="72" t="str">
        <f aca="false">TEXT((($B$11-INT($B$11))*24*60*60-$B$9*670/$F57)/(24*60*60),"t:mm:ss")</f>
        <v>12:18:19</v>
      </c>
      <c r="P57" s="71" t="n">
        <v>0.948</v>
      </c>
      <c r="Q57" s="72" t="str">
        <f aca="false">TEXT((($B$11-INT($B$11))*24*60*60-$B$9*1118/$F57)/(24*60*60),"t:mm:ss")</f>
        <v>10:50:16</v>
      </c>
      <c r="R57" s="72" t="str">
        <f aca="false">TEXT((($B$11-INT($B$11))*24*60*60-$B$9*781/$F57)/(24*60*60),"t:mm:ss")</f>
        <v>11:56:30</v>
      </c>
      <c r="S57" s="72" t="str">
        <f aca="false">TEXT((($B$11-INT($B$11))*24*60*60-$B$9*670/$F57)/(24*60*60),"t:mm:ss")</f>
        <v>12:18:19</v>
      </c>
      <c r="U57" s="71" t="n">
        <v>0.998</v>
      </c>
      <c r="V57" s="72" t="str">
        <f aca="false">TEXT((($B$11-INT($B$11))*24*60*60-$B$9*1118/$F57)/(24*60*60),"t:mm:ss")</f>
        <v>10:50:16</v>
      </c>
      <c r="W57" s="72" t="str">
        <f aca="false">TEXT((($B$11-INT($B$11))*24*60*60-$B$9*781/$F57)/(24*60*60),"t:mm:ss")</f>
        <v>11:56:30</v>
      </c>
      <c r="X57" s="72" t="str">
        <f aca="false">TEXT((($B$11-INT($B$11))*24*60*60-$B$9*670/$F57)/(24*60*60),"t:mm:ss")</f>
        <v>12:18:19</v>
      </c>
      <c r="Z57" s="71" t="n">
        <v>1.04799999999999</v>
      </c>
      <c r="AA57" s="72" t="str">
        <f aca="false">TEXT((($B$11-INT($B$11))*24*60*60-$B$9*1118/$F57)/(24*60*60),"t:mm:ss")</f>
        <v>10:50:16</v>
      </c>
      <c r="AB57" s="72" t="str">
        <f aca="false">TEXT((($B$11-INT($B$11))*24*60*60-$B$9*781/$F57)/(24*60*60),"t:mm:ss")</f>
        <v>11:56:30</v>
      </c>
      <c r="AC57" s="72" t="str">
        <f aca="false">TEXT((($B$11-INT($B$11))*24*60*60-$B$9*670/$F57)/(24*60*60),"t:mm:ss")</f>
        <v>12:18:19</v>
      </c>
      <c r="AE57" s="71" t="n">
        <v>1.09799999999999</v>
      </c>
      <c r="AF57" s="72" t="str">
        <f aca="false">TEXT((($B$11-INT($B$11))*24*60*60-$B$9*1118/$F57)/(24*60*60),"t:mm:ss")</f>
        <v>10:50:16</v>
      </c>
      <c r="AG57" s="72" t="str">
        <f aca="false">TEXT((($B$11-INT($B$11))*24*60*60-$B$9*781/$F57)/(24*60*60),"t:mm:ss")</f>
        <v>11:56:30</v>
      </c>
      <c r="AH57" s="72" t="str">
        <f aca="false">TEXT((($B$11-INT($B$11))*24*60*60-$B$9*670/$F57)/(24*60*60),"t:mm:ss")</f>
        <v>12:18:19</v>
      </c>
      <c r="AJ57" s="71" t="n">
        <v>1.14799999999999</v>
      </c>
      <c r="AK57" s="72" t="str">
        <f aca="false">TEXT((($B$11-INT($B$11))*24*60*60-$B$9*1118/$F57)/(24*60*60),"t:mm:ss")</f>
        <v>10:50:16</v>
      </c>
      <c r="AL57" s="72" t="str">
        <f aca="false">TEXT((($B$11-INT($B$11))*24*60*60-$B$9*781/$F57)/(24*60*60),"t:mm:ss")</f>
        <v>11:56:30</v>
      </c>
      <c r="AM57" s="72" t="str">
        <f aca="false">TEXT((($B$11-INT($B$11))*24*60*60-$B$9*670/$F57)/(24*60*60),"t:mm:ss")</f>
        <v>12:18:19</v>
      </c>
      <c r="AO57" s="71" t="n">
        <v>1.19800000000001</v>
      </c>
      <c r="AP57" s="72" t="str">
        <f aca="false">TEXT((($B$11-INT($B$11))*24*60*60-$B$9*1118/$F57)/(24*60*60),"t:mm:ss")</f>
        <v>10:50:16</v>
      </c>
      <c r="AQ57" s="72" t="str">
        <f aca="false">TEXT((($B$11-INT($B$11))*24*60*60-$B$9*781/$F57)/(24*60*60),"t:mm:ss")</f>
        <v>11:56:30</v>
      </c>
      <c r="AR57" s="72" t="str">
        <f aca="false">TEXT((($B$11-INT($B$11))*24*60*60-$B$9*670/$F57)/(24*60*60),"t:mm:ss")</f>
        <v>12:18:19</v>
      </c>
      <c r="AT57" s="71" t="n">
        <v>1.24800000000001</v>
      </c>
      <c r="AU57" s="72" t="str">
        <f aca="false">TEXT((($B$11-INT($B$11))*24*60*60-$B$9*1118/$F57)/(24*60*60),"t:mm:ss")</f>
        <v>10:50:16</v>
      </c>
      <c r="AV57" s="72" t="str">
        <f aca="false">TEXT((($B$11-INT($B$11))*24*60*60-$B$9*781/$F57)/(24*60*60),"t:mm:ss")</f>
        <v>11:56:30</v>
      </c>
      <c r="AW57" s="72" t="str">
        <f aca="false">TEXT((($B$11-INT($B$11))*24*60*60-$B$9*670/$F57)/(24*60*60),"t:mm:ss")</f>
        <v>12:18:19</v>
      </c>
      <c r="AY57" s="71" t="n">
        <v>1.29799999999999</v>
      </c>
      <c r="AZ57" s="72" t="str">
        <f aca="false">TEXT((($B$11-INT($B$11))*24*60*60-$B$9*1118/$F57)/(24*60*60),"t:mm:ss")</f>
        <v>10:50:16</v>
      </c>
      <c r="BA57" s="72" t="str">
        <f aca="false">TEXT((($B$11-INT($B$11))*24*60*60-$B$9*781/$F57)/(24*60*60),"t:mm:ss")</f>
        <v>11:56:30</v>
      </c>
      <c r="BB57" s="72" t="str">
        <f aca="false">TEXT((($B$11-INT($B$11))*24*60*60-$B$9*670/$F57)/(24*60*60),"t:mm:ss")</f>
        <v>12:18:19</v>
      </c>
      <c r="BD57" s="71" t="n">
        <v>1.34799999999999</v>
      </c>
      <c r="BE57" s="72" t="str">
        <f aca="false">TEXT((($B$11-INT($B$11))*24*60*60-$B$9*1118/$F57)/(24*60*60),"t:mm:ss")</f>
        <v>10:50:16</v>
      </c>
      <c r="BF57" s="72" t="str">
        <f aca="false">TEXT((($B$11-INT($B$11))*24*60*60-$B$9*781/$F57)/(24*60*60),"t:mm:ss")</f>
        <v>11:56:30</v>
      </c>
      <c r="BG57" s="72" t="str">
        <f aca="false">TEXT((($B$11-INT($B$11))*24*60*60-$B$9*670/$F57)/(24*60*60),"t:mm:ss")</f>
        <v>12:18:19</v>
      </c>
      <c r="BI57" s="71" t="n">
        <v>1.39799999999999</v>
      </c>
      <c r="BJ57" s="72" t="str">
        <f aca="false">TEXT((($B$11-INT($B$11))*24*60*60-$B$9*1118/$F57)/(24*60*60),"t:mm:ss")</f>
        <v>10:50:16</v>
      </c>
      <c r="BK57" s="72" t="str">
        <f aca="false">TEXT((($B$11-INT($B$11))*24*60*60-$B$9*781/$F57)/(24*60*60),"t:mm:ss")</f>
        <v>11:56:30</v>
      </c>
      <c r="BL57" s="72" t="str">
        <f aca="false">TEXT((($B$11-INT($B$11))*24*60*60-$B$9*670/$F57)/(24*60*60),"t:mm:ss")</f>
        <v>12:18:19</v>
      </c>
      <c r="BN57" s="71" t="n">
        <v>1.44800000000001</v>
      </c>
      <c r="BO57" s="72" t="str">
        <f aca="false">TEXT((($B$11-INT($B$11))*24*60*60-$B$9*1118/$F57)/(24*60*60),"t:mm:ss")</f>
        <v>10:50:16</v>
      </c>
      <c r="BP57" s="72" t="str">
        <f aca="false">TEXT((($B$11-INT($B$11))*24*60*60-$B$9*781/$F57)/(24*60*60),"t:mm:ss")</f>
        <v>11:56:30</v>
      </c>
      <c r="BQ57" s="72" t="str">
        <f aca="false">TEXT((($B$11-INT($B$11))*24*60*60-$B$9*670/$F57)/(24*60*60),"t:mm:ss")</f>
        <v>12:18:19</v>
      </c>
      <c r="BS57" s="71" t="n">
        <v>1.49800000000001</v>
      </c>
      <c r="BT57" s="72" t="str">
        <f aca="false">TEXT((($B$11-INT($B$11))*24*60*60-$B$9*1118/$F57)/(24*60*60),"t:mm:ss")</f>
        <v>10:50:16</v>
      </c>
      <c r="BU57" s="72" t="str">
        <f aca="false">TEXT((($B$11-INT($B$11))*24*60*60-$B$9*781/$F57)/(24*60*60),"t:mm:ss")</f>
        <v>11:56:30</v>
      </c>
      <c r="BV57" s="72" t="str">
        <f aca="false">TEXT((($B$11-INT($B$11))*24*60*60-$B$9*670/$F57)/(24*60*60),"t:mm:ss")</f>
        <v>12:18:19</v>
      </c>
    </row>
    <row r="58" customFormat="false" ht="15" hidden="false" customHeight="false" outlineLevel="0" collapsed="false">
      <c r="F58" s="71" t="n">
        <v>0.849</v>
      </c>
      <c r="G58" s="72" t="str">
        <f aca="false">TEXT((($B$11-INT($B$11))*24*60*60-$B$9*1118/$F58)/(24*60*60),"t:mm:ss")</f>
        <v>10:50:32</v>
      </c>
      <c r="H58" s="72" t="str">
        <f aca="false">TEXT((($B$11-INT($B$11))*24*60*60-$B$9*781/$F58)/(24*60*60),"t:mm:ss")</f>
        <v>11:56:41</v>
      </c>
      <c r="I58" s="72" t="str">
        <f aca="false">TEXT((($B$11-INT($B$11))*24*60*60-$B$9*670/$F58)/(24*60*60),"t:mm:ss")</f>
        <v>12:18:28</v>
      </c>
      <c r="K58" s="71" t="n">
        <v>0.899</v>
      </c>
      <c r="L58" s="72" t="str">
        <f aca="false">TEXT((($B$11-INT($B$11))*24*60*60-$B$9*1118/$F58)/(24*60*60),"t:mm:ss")</f>
        <v>10:50:32</v>
      </c>
      <c r="M58" s="72" t="str">
        <f aca="false">TEXT((($B$11-INT($B$11))*24*60*60-$B$9*781/$F58)/(24*60*60),"t:mm:ss")</f>
        <v>11:56:41</v>
      </c>
      <c r="N58" s="72" t="str">
        <f aca="false">TEXT((($B$11-INT($B$11))*24*60*60-$B$9*670/$F58)/(24*60*60),"t:mm:ss")</f>
        <v>12:18:28</v>
      </c>
      <c r="P58" s="71" t="n">
        <v>0.949</v>
      </c>
      <c r="Q58" s="72" t="str">
        <f aca="false">TEXT((($B$11-INT($B$11))*24*60*60-$B$9*1118/$F58)/(24*60*60),"t:mm:ss")</f>
        <v>10:50:32</v>
      </c>
      <c r="R58" s="72" t="str">
        <f aca="false">TEXT((($B$11-INT($B$11))*24*60*60-$B$9*781/$F58)/(24*60*60),"t:mm:ss")</f>
        <v>11:56:41</v>
      </c>
      <c r="S58" s="72" t="str">
        <f aca="false">TEXT((($B$11-INT($B$11))*24*60*60-$B$9*670/$F58)/(24*60*60),"t:mm:ss")</f>
        <v>12:18:28</v>
      </c>
      <c r="U58" s="71" t="n">
        <v>0.999</v>
      </c>
      <c r="V58" s="72" t="str">
        <f aca="false">TEXT((($B$11-INT($B$11))*24*60*60-$B$9*1118/$F58)/(24*60*60),"t:mm:ss")</f>
        <v>10:50:32</v>
      </c>
      <c r="W58" s="72" t="str">
        <f aca="false">TEXT((($B$11-INT($B$11))*24*60*60-$B$9*781/$F58)/(24*60*60),"t:mm:ss")</f>
        <v>11:56:41</v>
      </c>
      <c r="X58" s="72" t="str">
        <f aca="false">TEXT((($B$11-INT($B$11))*24*60*60-$B$9*670/$F58)/(24*60*60),"t:mm:ss")</f>
        <v>12:18:28</v>
      </c>
      <c r="Z58" s="71" t="n">
        <v>1.04899999999999</v>
      </c>
      <c r="AA58" s="72" t="str">
        <f aca="false">TEXT((($B$11-INT($B$11))*24*60*60-$B$9*1118/$F58)/(24*60*60),"t:mm:ss")</f>
        <v>10:50:32</v>
      </c>
      <c r="AB58" s="72" t="str">
        <f aca="false">TEXT((($B$11-INT($B$11))*24*60*60-$B$9*781/$F58)/(24*60*60),"t:mm:ss")</f>
        <v>11:56:41</v>
      </c>
      <c r="AC58" s="72" t="str">
        <f aca="false">TEXT((($B$11-INT($B$11))*24*60*60-$B$9*670/$F58)/(24*60*60),"t:mm:ss")</f>
        <v>12:18:28</v>
      </c>
      <c r="AE58" s="71" t="n">
        <v>1.09899999999999</v>
      </c>
      <c r="AF58" s="72" t="str">
        <f aca="false">TEXT((($B$11-INT($B$11))*24*60*60-$B$9*1118/$F58)/(24*60*60),"t:mm:ss")</f>
        <v>10:50:32</v>
      </c>
      <c r="AG58" s="72" t="str">
        <f aca="false">TEXT((($B$11-INT($B$11))*24*60*60-$B$9*781/$F58)/(24*60*60),"t:mm:ss")</f>
        <v>11:56:41</v>
      </c>
      <c r="AH58" s="72" t="str">
        <f aca="false">TEXT((($B$11-INT($B$11))*24*60*60-$B$9*670/$F58)/(24*60*60),"t:mm:ss")</f>
        <v>12:18:28</v>
      </c>
      <c r="AJ58" s="71" t="n">
        <v>1.14899999999999</v>
      </c>
      <c r="AK58" s="72" t="str">
        <f aca="false">TEXT((($B$11-INT($B$11))*24*60*60-$B$9*1118/$F58)/(24*60*60),"t:mm:ss")</f>
        <v>10:50:32</v>
      </c>
      <c r="AL58" s="72" t="str">
        <f aca="false">TEXT((($B$11-INT($B$11))*24*60*60-$B$9*781/$F58)/(24*60*60),"t:mm:ss")</f>
        <v>11:56:41</v>
      </c>
      <c r="AM58" s="72" t="str">
        <f aca="false">TEXT((($B$11-INT($B$11))*24*60*60-$B$9*670/$F58)/(24*60*60),"t:mm:ss")</f>
        <v>12:18:28</v>
      </c>
      <c r="AO58" s="71" t="n">
        <v>1.19900000000001</v>
      </c>
      <c r="AP58" s="72" t="str">
        <f aca="false">TEXT((($B$11-INT($B$11))*24*60*60-$B$9*1118/$F58)/(24*60*60),"t:mm:ss")</f>
        <v>10:50:32</v>
      </c>
      <c r="AQ58" s="72" t="str">
        <f aca="false">TEXT((($B$11-INT($B$11))*24*60*60-$B$9*781/$F58)/(24*60*60),"t:mm:ss")</f>
        <v>11:56:41</v>
      </c>
      <c r="AR58" s="72" t="str">
        <f aca="false">TEXT((($B$11-INT($B$11))*24*60*60-$B$9*670/$F58)/(24*60*60),"t:mm:ss")</f>
        <v>12:18:28</v>
      </c>
      <c r="AT58" s="71" t="n">
        <v>1.24900000000001</v>
      </c>
      <c r="AU58" s="72" t="str">
        <f aca="false">TEXT((($B$11-INT($B$11))*24*60*60-$B$9*1118/$F58)/(24*60*60),"t:mm:ss")</f>
        <v>10:50:32</v>
      </c>
      <c r="AV58" s="72" t="str">
        <f aca="false">TEXT((($B$11-INT($B$11))*24*60*60-$B$9*781/$F58)/(24*60*60),"t:mm:ss")</f>
        <v>11:56:41</v>
      </c>
      <c r="AW58" s="72" t="str">
        <f aca="false">TEXT((($B$11-INT($B$11))*24*60*60-$B$9*670/$F58)/(24*60*60),"t:mm:ss")</f>
        <v>12:18:28</v>
      </c>
      <c r="AY58" s="71" t="n">
        <v>1.29899999999999</v>
      </c>
      <c r="AZ58" s="72" t="str">
        <f aca="false">TEXT((($B$11-INT($B$11))*24*60*60-$B$9*1118/$F58)/(24*60*60),"t:mm:ss")</f>
        <v>10:50:32</v>
      </c>
      <c r="BA58" s="72" t="str">
        <f aca="false">TEXT((($B$11-INT($B$11))*24*60*60-$B$9*781/$F58)/(24*60*60),"t:mm:ss")</f>
        <v>11:56:41</v>
      </c>
      <c r="BB58" s="72" t="str">
        <f aca="false">TEXT((($B$11-INT($B$11))*24*60*60-$B$9*670/$F58)/(24*60*60),"t:mm:ss")</f>
        <v>12:18:28</v>
      </c>
      <c r="BD58" s="71" t="n">
        <v>1.34899999999999</v>
      </c>
      <c r="BE58" s="72" t="str">
        <f aca="false">TEXT((($B$11-INT($B$11))*24*60*60-$B$9*1118/$F58)/(24*60*60),"t:mm:ss")</f>
        <v>10:50:32</v>
      </c>
      <c r="BF58" s="72" t="str">
        <f aca="false">TEXT((($B$11-INT($B$11))*24*60*60-$B$9*781/$F58)/(24*60*60),"t:mm:ss")</f>
        <v>11:56:41</v>
      </c>
      <c r="BG58" s="72" t="str">
        <f aca="false">TEXT((($B$11-INT($B$11))*24*60*60-$B$9*670/$F58)/(24*60*60),"t:mm:ss")</f>
        <v>12:18:28</v>
      </c>
      <c r="BI58" s="71" t="n">
        <v>1.39899999999999</v>
      </c>
      <c r="BJ58" s="72" t="str">
        <f aca="false">TEXT((($B$11-INT($B$11))*24*60*60-$B$9*1118/$F58)/(24*60*60),"t:mm:ss")</f>
        <v>10:50:32</v>
      </c>
      <c r="BK58" s="72" t="str">
        <f aca="false">TEXT((($B$11-INT($B$11))*24*60*60-$B$9*781/$F58)/(24*60*60),"t:mm:ss")</f>
        <v>11:56:41</v>
      </c>
      <c r="BL58" s="72" t="str">
        <f aca="false">TEXT((($B$11-INT($B$11))*24*60*60-$B$9*670/$F58)/(24*60*60),"t:mm:ss")</f>
        <v>12:18:28</v>
      </c>
      <c r="BN58" s="71" t="n">
        <v>1.44900000000001</v>
      </c>
      <c r="BO58" s="72" t="str">
        <f aca="false">TEXT((($B$11-INT($B$11))*24*60*60-$B$9*1118/$F58)/(24*60*60),"t:mm:ss")</f>
        <v>10:50:32</v>
      </c>
      <c r="BP58" s="72" t="str">
        <f aca="false">TEXT((($B$11-INT($B$11))*24*60*60-$B$9*781/$F58)/(24*60*60),"t:mm:ss")</f>
        <v>11:56:41</v>
      </c>
      <c r="BQ58" s="72" t="str">
        <f aca="false">TEXT((($B$11-INT($B$11))*24*60*60-$B$9*670/$F58)/(24*60*60),"t:mm:ss")</f>
        <v>12:18:28</v>
      </c>
      <c r="BS58" s="71" t="n">
        <v>1.49900000000001</v>
      </c>
      <c r="BT58" s="72" t="str">
        <f aca="false">TEXT((($B$11-INT($B$11))*24*60*60-$B$9*1118/$F58)/(24*60*60),"t:mm:ss")</f>
        <v>10:50:32</v>
      </c>
      <c r="BU58" s="72" t="str">
        <f aca="false">TEXT((($B$11-INT($B$11))*24*60*60-$B$9*781/$F58)/(24*60*60),"t:mm:ss")</f>
        <v>11:56:41</v>
      </c>
      <c r="BV58" s="72" t="str">
        <f aca="false">TEXT((($B$11-INT($B$11))*24*60*60-$B$9*670/$F58)/(24*60*60),"t:mm:ss")</f>
        <v>12:18:28</v>
      </c>
    </row>
    <row r="59" customFormat="false" ht="15" hidden="false" customHeight="false" outlineLevel="0" collapsed="false">
      <c r="F59" s="75"/>
      <c r="G59" s="74"/>
      <c r="H59" s="74"/>
      <c r="I59" s="74"/>
      <c r="K59" s="75"/>
      <c r="L59" s="74"/>
      <c r="M59" s="74"/>
      <c r="N59" s="74"/>
      <c r="P59" s="75"/>
      <c r="Q59" s="74"/>
      <c r="R59" s="74"/>
      <c r="S59" s="74"/>
      <c r="U59" s="75"/>
      <c r="V59" s="74"/>
      <c r="W59" s="74"/>
      <c r="X59" s="74"/>
      <c r="Z59" s="75"/>
      <c r="AA59" s="74"/>
      <c r="AB59" s="74"/>
      <c r="AC59" s="74"/>
      <c r="AE59" s="75"/>
      <c r="AF59" s="74"/>
      <c r="AG59" s="74"/>
      <c r="AH59" s="74"/>
      <c r="AJ59" s="75"/>
      <c r="AK59" s="74"/>
      <c r="AL59" s="74"/>
      <c r="AM59" s="74"/>
      <c r="AO59" s="75"/>
      <c r="AP59" s="74"/>
      <c r="AQ59" s="74"/>
      <c r="AR59" s="74"/>
      <c r="AT59" s="75"/>
      <c r="AU59" s="74"/>
      <c r="AV59" s="74"/>
      <c r="AW59" s="74"/>
      <c r="AY59" s="75"/>
      <c r="AZ59" s="74"/>
      <c r="BA59" s="74"/>
      <c r="BB59" s="74"/>
      <c r="BD59" s="75"/>
      <c r="BE59" s="74"/>
      <c r="BF59" s="74"/>
      <c r="BG59" s="74"/>
      <c r="BI59" s="75"/>
      <c r="BJ59" s="74"/>
      <c r="BK59" s="74"/>
      <c r="BL59" s="74"/>
    </row>
    <row r="60" customFormat="false" ht="15" hidden="false" customHeight="false" outlineLevel="0" collapsed="false">
      <c r="F60" s="75"/>
      <c r="G60" s="74"/>
      <c r="H60" s="74"/>
      <c r="I60" s="74"/>
    </row>
    <row r="61" customFormat="false" ht="15" hidden="false" customHeight="false" outlineLevel="0" collapsed="false">
      <c r="F61" s="75"/>
      <c r="G61" s="74"/>
      <c r="H61" s="74"/>
      <c r="I61" s="7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3" manualBreakCount="3">
    <brk id="5" man="true" max="65535" min="0"/>
    <brk id="55" man="true" max="65535" min="0"/>
    <brk id="65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W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42.71"/>
    <col collapsed="false" customWidth="true" hidden="false" outlineLevel="0" max="2" min="2" style="0" width="17.29"/>
    <col collapsed="false" customWidth="true" hidden="false" outlineLevel="0" max="7" min="7" style="0" width="21.71"/>
    <col collapsed="false" customWidth="true" hidden="false" outlineLevel="0" max="8" min="8" style="0" width="17.4"/>
    <col collapsed="false" customWidth="true" hidden="false" outlineLevel="0" max="13" min="13" style="0" width="9.85"/>
    <col collapsed="false" customWidth="true" hidden="false" outlineLevel="0" max="14" min="14" style="0" width="11.3"/>
    <col collapsed="false" customWidth="true" hidden="false" outlineLevel="0" max="17" min="17" style="0" width="11.99"/>
    <col collapsed="false" customWidth="true" hidden="false" outlineLevel="0" max="27" min="27" style="0" width="11.71"/>
    <col collapsed="false" customWidth="true" hidden="false" outlineLevel="0" max="37" min="37" style="0" width="12.42"/>
    <col collapsed="false" customWidth="true" hidden="false" outlineLevel="0" max="57" min="57" style="0" width="13.02"/>
    <col collapsed="false" customWidth="true" hidden="false" outlineLevel="0" max="67" min="67" style="0" width="12.42"/>
  </cols>
  <sheetData>
    <row r="1" customFormat="false" ht="15" hidden="false" customHeight="false" outlineLevel="0" collapsed="false"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customFormat="false" ht="15" hidden="false" customHeight="false" outlineLevel="0" collapsed="false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customFormat="false" ht="15" hidden="false" customHeight="false" outlineLevel="0" collapsed="false"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customFormat="false" ht="15" hidden="false" customHeight="false" outlineLevel="0" collapsed="false"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customFormat="false" ht="15" hidden="false" customHeight="false" outlineLevel="0" collapsed="false">
      <c r="A5" s="0" t="s">
        <v>64</v>
      </c>
      <c r="B5" s="0" t="s">
        <v>71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customFormat="false" ht="15" hidden="false" customHeight="false" outlineLevel="0" collapsed="false">
      <c r="A6" s="0" t="s">
        <v>72</v>
      </c>
      <c r="B6" s="67" t="n">
        <v>41034</v>
      </c>
      <c r="F6" s="16" t="s">
        <v>67</v>
      </c>
      <c r="G6" s="17" t="s">
        <v>3</v>
      </c>
      <c r="H6" s="17" t="s">
        <v>4</v>
      </c>
      <c r="I6" s="17" t="s">
        <v>5</v>
      </c>
      <c r="J6" s="18" t="s">
        <v>7</v>
      </c>
      <c r="K6" s="18" t="s">
        <v>8</v>
      </c>
      <c r="L6" s="18" t="s">
        <v>9</v>
      </c>
      <c r="M6" s="18" t="s">
        <v>10</v>
      </c>
      <c r="N6" s="18" t="s">
        <v>11</v>
      </c>
      <c r="P6" s="1"/>
      <c r="Q6" s="76"/>
      <c r="R6" s="1"/>
      <c r="S6" s="1"/>
      <c r="T6" s="1"/>
      <c r="U6" s="1"/>
      <c r="V6" s="1"/>
      <c r="W6" s="1"/>
      <c r="X6" s="1"/>
      <c r="Y6" s="1"/>
      <c r="Z6" s="1"/>
      <c r="AA6" s="76"/>
      <c r="AB6" s="1"/>
      <c r="AC6" s="1"/>
      <c r="AD6" s="1"/>
      <c r="AE6" s="1"/>
      <c r="AF6" s="1"/>
      <c r="AG6" s="1"/>
      <c r="AH6" s="1"/>
      <c r="AI6" s="1"/>
      <c r="AJ6" s="1"/>
      <c r="AK6" s="76"/>
      <c r="AL6" s="1"/>
      <c r="AM6" s="1"/>
      <c r="AN6" s="1"/>
      <c r="AO6" s="1"/>
      <c r="AP6" s="1"/>
      <c r="AQ6" s="1"/>
      <c r="AR6" s="1"/>
      <c r="AS6" s="1"/>
      <c r="AT6" s="1"/>
      <c r="AU6" s="76"/>
      <c r="AV6" s="1"/>
      <c r="AW6" s="1"/>
      <c r="AX6" s="1"/>
      <c r="AY6" s="1"/>
      <c r="AZ6" s="1"/>
      <c r="BA6" s="1"/>
      <c r="BB6" s="1"/>
      <c r="BC6" s="1"/>
      <c r="BD6" s="1"/>
      <c r="BE6" s="76"/>
      <c r="BF6" s="1"/>
      <c r="BG6" s="1"/>
      <c r="BH6" s="1"/>
      <c r="BI6" s="1"/>
      <c r="BJ6" s="1"/>
      <c r="BK6" s="1"/>
      <c r="BL6" s="1"/>
      <c r="BM6" s="1"/>
      <c r="BN6" s="1"/>
      <c r="BO6" s="76"/>
      <c r="BP6" s="1"/>
      <c r="BQ6" s="1"/>
      <c r="BR6" s="1"/>
      <c r="BS6" s="1"/>
      <c r="BT6" s="1"/>
      <c r="BU6" s="1"/>
      <c r="BV6" s="1"/>
      <c r="BW6" s="1"/>
    </row>
    <row r="7" customFormat="false" ht="15" hidden="false" customHeight="false" outlineLevel="0" collapsed="false">
      <c r="F7" s="43" t="n">
        <v>1</v>
      </c>
      <c r="G7" s="46" t="s">
        <v>88</v>
      </c>
      <c r="H7" s="46" t="s">
        <v>89</v>
      </c>
      <c r="I7" s="46" t="s">
        <v>90</v>
      </c>
      <c r="J7" s="47" t="n">
        <v>1.27</v>
      </c>
      <c r="K7" s="77" t="str">
        <f aca="false">TEXT((($B$11-INT($B$11))*24*60*60-$B$9*$B$12/$J7)/(24*60*60),"t:mm:ss")</f>
        <v>12:03:17</v>
      </c>
      <c r="L7" s="49" t="n">
        <v>0.603842592592593</v>
      </c>
      <c r="M7" s="78" t="n">
        <f aca="false">L7-K7</f>
        <v>0.1015625</v>
      </c>
      <c r="N7" s="50" t="n">
        <f aca="false">J7*M7</f>
        <v>0.128984375000001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customFormat="false" ht="15" hidden="false" customHeight="false" outlineLevel="0" collapsed="false">
      <c r="A8" s="0" t="s">
        <v>73</v>
      </c>
      <c r="F8" s="79" t="n">
        <v>2</v>
      </c>
      <c r="G8" s="21" t="s">
        <v>91</v>
      </c>
      <c r="H8" s="21" t="s">
        <v>92</v>
      </c>
      <c r="I8" s="21" t="s">
        <v>93</v>
      </c>
      <c r="J8" s="22" t="n">
        <v>1.12</v>
      </c>
      <c r="K8" s="23" t="str">
        <f aca="false">TEXT((($B$11-INT($B$11))*24*60*60-$B$9*$B$12/$J8)/(24*60*60),"t:mm:ss")</f>
        <v>11:43:38</v>
      </c>
      <c r="L8" s="23" t="n">
        <v>0.604282407407407</v>
      </c>
      <c r="M8" s="24" t="n">
        <f aca="false">L8-K8</f>
        <v>0.115648148148148</v>
      </c>
      <c r="N8" s="25" t="n">
        <f aca="false">J8*M8</f>
        <v>0.129525925925926</v>
      </c>
      <c r="O8" s="7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1"/>
    </row>
    <row r="9" customFormat="false" ht="15.75" hidden="false" customHeight="true" outlineLevel="0" collapsed="false">
      <c r="A9" s="0" t="s">
        <v>78</v>
      </c>
      <c r="B9" s="0" t="n">
        <v>10</v>
      </c>
      <c r="F9" s="20" t="n">
        <v>3</v>
      </c>
      <c r="G9" s="21" t="s">
        <v>94</v>
      </c>
      <c r="H9" s="21" t="s">
        <v>95</v>
      </c>
      <c r="I9" s="21" t="s">
        <v>96</v>
      </c>
      <c r="J9" s="22" t="n">
        <v>1.346</v>
      </c>
      <c r="K9" s="23" t="str">
        <f aca="false">TEXT((($B$11-INT($B$11))*24*60*60-$B$9*$B$12/$J9)/(24*60*60),"t:mm:ss")</f>
        <v>12:11:34</v>
      </c>
      <c r="L9" s="23" t="n">
        <v>0.605648148148148</v>
      </c>
      <c r="M9" s="24" t="n">
        <f aca="false">L9-K9</f>
        <v>0.0976157407407407</v>
      </c>
      <c r="N9" s="25" t="n">
        <f aca="false">J9*M9</f>
        <v>0.131390787037037</v>
      </c>
      <c r="P9" s="81"/>
      <c r="Q9" s="82"/>
      <c r="R9" s="82"/>
      <c r="S9" s="82"/>
      <c r="T9" s="1"/>
      <c r="U9" s="81"/>
      <c r="V9" s="82"/>
      <c r="W9" s="82"/>
      <c r="X9" s="82"/>
      <c r="Y9" s="1"/>
      <c r="Z9" s="81"/>
      <c r="AA9" s="82"/>
      <c r="AB9" s="82"/>
      <c r="AC9" s="82"/>
      <c r="AD9" s="1"/>
      <c r="AE9" s="81"/>
      <c r="AF9" s="82"/>
      <c r="AG9" s="82"/>
      <c r="AH9" s="82"/>
      <c r="AI9" s="1"/>
      <c r="AJ9" s="81"/>
      <c r="AK9" s="82"/>
      <c r="AL9" s="82"/>
      <c r="AM9" s="82"/>
      <c r="AN9" s="1"/>
      <c r="AO9" s="81"/>
      <c r="AP9" s="82"/>
      <c r="AQ9" s="82"/>
      <c r="AR9" s="82"/>
      <c r="AS9" s="1"/>
      <c r="AT9" s="81"/>
      <c r="AU9" s="82"/>
      <c r="AV9" s="82"/>
      <c r="AW9" s="82"/>
      <c r="AX9" s="1"/>
      <c r="AY9" s="81"/>
      <c r="AZ9" s="82"/>
      <c r="BA9" s="82"/>
      <c r="BB9" s="82"/>
      <c r="BC9" s="1"/>
      <c r="BD9" s="81"/>
      <c r="BE9" s="82"/>
      <c r="BF9" s="82"/>
      <c r="BG9" s="82"/>
      <c r="BH9" s="1"/>
      <c r="BI9" s="81"/>
      <c r="BJ9" s="82"/>
      <c r="BK9" s="82"/>
      <c r="BL9" s="82"/>
      <c r="BM9" s="1"/>
      <c r="BN9" s="81"/>
      <c r="BO9" s="82"/>
      <c r="BP9" s="82"/>
      <c r="BQ9" s="82"/>
      <c r="BR9" s="1"/>
      <c r="BS9" s="81"/>
      <c r="BT9" s="82"/>
      <c r="BU9" s="82"/>
      <c r="BV9" s="82"/>
      <c r="BW9" s="1"/>
    </row>
    <row r="10" customFormat="false" ht="15" hidden="false" customHeight="false" outlineLevel="0" collapsed="false">
      <c r="A10" s="0" t="s">
        <v>79</v>
      </c>
      <c r="B10" s="0" t="n">
        <v>2</v>
      </c>
      <c r="F10" s="20" t="n">
        <v>4</v>
      </c>
      <c r="G10" s="21" t="s">
        <v>97</v>
      </c>
      <c r="H10" s="21" t="s">
        <v>89</v>
      </c>
      <c r="I10" s="21" t="s">
        <v>98</v>
      </c>
      <c r="J10" s="22" t="n">
        <v>1.287</v>
      </c>
      <c r="K10" s="23" t="str">
        <f aca="false">TEXT((($B$11-INT($B$11))*24*60*60-$B$9*$B$12/$J10)/(24*60*60),"t:mm:ss")</f>
        <v>12:05:13</v>
      </c>
      <c r="L10" s="23" t="n">
        <v>0.605671296296296</v>
      </c>
      <c r="M10" s="24" t="n">
        <f aca="false">L10-K10</f>
        <v>0.102048611111111</v>
      </c>
      <c r="N10" s="25" t="n">
        <f aca="false">J10*M10</f>
        <v>0.1313365625</v>
      </c>
      <c r="P10" s="81"/>
      <c r="Q10" s="82"/>
      <c r="R10" s="82"/>
      <c r="S10" s="82"/>
      <c r="T10" s="1"/>
      <c r="U10" s="81"/>
      <c r="V10" s="82"/>
      <c r="W10" s="82"/>
      <c r="X10" s="82"/>
      <c r="Y10" s="1"/>
      <c r="Z10" s="81"/>
      <c r="AA10" s="82"/>
      <c r="AB10" s="82"/>
      <c r="AC10" s="82"/>
      <c r="AD10" s="1"/>
      <c r="AE10" s="81"/>
      <c r="AF10" s="82"/>
      <c r="AG10" s="82"/>
      <c r="AH10" s="82"/>
      <c r="AI10" s="1"/>
      <c r="AJ10" s="81"/>
      <c r="AK10" s="82"/>
      <c r="AL10" s="82"/>
      <c r="AM10" s="82"/>
      <c r="AN10" s="1"/>
      <c r="AO10" s="81"/>
      <c r="AP10" s="82"/>
      <c r="AQ10" s="82"/>
      <c r="AR10" s="82"/>
      <c r="AS10" s="1"/>
      <c r="AT10" s="81"/>
      <c r="AU10" s="82"/>
      <c r="AV10" s="82"/>
      <c r="AW10" s="82"/>
      <c r="AX10" s="1"/>
      <c r="AY10" s="81"/>
      <c r="AZ10" s="82"/>
      <c r="BA10" s="82"/>
      <c r="BB10" s="82"/>
      <c r="BC10" s="1"/>
      <c r="BD10" s="81"/>
      <c r="BE10" s="82"/>
      <c r="BF10" s="82"/>
      <c r="BG10" s="82"/>
      <c r="BH10" s="1"/>
      <c r="BI10" s="81"/>
      <c r="BJ10" s="82"/>
      <c r="BK10" s="82"/>
      <c r="BL10" s="82"/>
      <c r="BM10" s="1"/>
      <c r="BN10" s="81"/>
      <c r="BO10" s="82"/>
      <c r="BP10" s="82"/>
      <c r="BQ10" s="82"/>
      <c r="BR10" s="1"/>
      <c r="BS10" s="81"/>
      <c r="BT10" s="82"/>
      <c r="BU10" s="82"/>
      <c r="BV10" s="82"/>
      <c r="BW10" s="1"/>
    </row>
    <row r="11" customFormat="false" ht="15" hidden="false" customHeight="false" outlineLevel="0" collapsed="false">
      <c r="A11" s="0" t="s">
        <v>80</v>
      </c>
      <c r="B11" s="73" t="n">
        <v>0.604166666666667</v>
      </c>
      <c r="F11" s="20" t="n">
        <v>5</v>
      </c>
      <c r="G11" s="21" t="s">
        <v>99</v>
      </c>
      <c r="H11" s="21" t="s">
        <v>89</v>
      </c>
      <c r="I11" s="21" t="s">
        <v>100</v>
      </c>
      <c r="J11" s="22" t="n">
        <v>1.27</v>
      </c>
      <c r="K11" s="23" t="str">
        <f aca="false">TEXT((($B$11-INT($B$11))*24*60*60-$B$9*$B$12/$J11)/(24*60*60),"t:mm:ss")</f>
        <v>12:03:17</v>
      </c>
      <c r="L11" s="23" t="n">
        <v>0.605694444444444</v>
      </c>
      <c r="M11" s="24" t="n">
        <f aca="false">L11-K11</f>
        <v>0.103414351851852</v>
      </c>
      <c r="N11" s="25" t="n">
        <f aca="false">J11*M11</f>
        <v>0.131336226851851</v>
      </c>
      <c r="P11" s="81"/>
      <c r="Q11" s="82"/>
      <c r="R11" s="82"/>
      <c r="S11" s="82"/>
      <c r="T11" s="1"/>
      <c r="U11" s="81"/>
      <c r="V11" s="82"/>
      <c r="W11" s="82"/>
      <c r="X11" s="82"/>
      <c r="Y11" s="1"/>
      <c r="Z11" s="81"/>
      <c r="AA11" s="82"/>
      <c r="AB11" s="82"/>
      <c r="AC11" s="82"/>
      <c r="AD11" s="1"/>
      <c r="AE11" s="81"/>
      <c r="AF11" s="82"/>
      <c r="AG11" s="82"/>
      <c r="AH11" s="82"/>
      <c r="AI11" s="1"/>
      <c r="AJ11" s="81"/>
      <c r="AK11" s="82"/>
      <c r="AL11" s="82"/>
      <c r="AM11" s="82"/>
      <c r="AN11" s="1"/>
      <c r="AO11" s="81"/>
      <c r="AP11" s="82"/>
      <c r="AQ11" s="82"/>
      <c r="AR11" s="82"/>
      <c r="AS11" s="1"/>
      <c r="AT11" s="81"/>
      <c r="AU11" s="82"/>
      <c r="AV11" s="82"/>
      <c r="AW11" s="82"/>
      <c r="AX11" s="1"/>
      <c r="AY11" s="81"/>
      <c r="AZ11" s="82"/>
      <c r="BA11" s="82"/>
      <c r="BB11" s="82"/>
      <c r="BC11" s="1"/>
      <c r="BD11" s="81"/>
      <c r="BE11" s="82"/>
      <c r="BF11" s="82"/>
      <c r="BG11" s="82"/>
      <c r="BH11" s="1"/>
      <c r="BI11" s="81"/>
      <c r="BJ11" s="82"/>
      <c r="BK11" s="82"/>
      <c r="BL11" s="82"/>
      <c r="BM11" s="1"/>
      <c r="BN11" s="81"/>
      <c r="BO11" s="82"/>
      <c r="BP11" s="82"/>
      <c r="BQ11" s="82"/>
      <c r="BR11" s="1"/>
      <c r="BS11" s="81"/>
      <c r="BT11" s="82"/>
      <c r="BU11" s="82"/>
      <c r="BV11" s="82"/>
      <c r="BW11" s="1"/>
    </row>
    <row r="12" customFormat="false" ht="15" hidden="false" customHeight="false" outlineLevel="0" collapsed="false">
      <c r="A12" s="0" t="s">
        <v>81</v>
      </c>
      <c r="B12" s="0" t="n">
        <f aca="false">LOOKUP($B$10,{0,3,4,5,6,7,18},{1118,1118,781,781,781,670,670})</f>
        <v>1118</v>
      </c>
      <c r="F12" s="20" t="n">
        <v>6</v>
      </c>
      <c r="G12" s="21" t="s">
        <v>101</v>
      </c>
      <c r="H12" s="21" t="s">
        <v>89</v>
      </c>
      <c r="I12" s="21" t="s">
        <v>102</v>
      </c>
      <c r="J12" s="22" t="n">
        <v>1.276</v>
      </c>
      <c r="K12" s="23" t="str">
        <f aca="false">TEXT((($B$11-INT($B$11))*24*60*60-$B$9*$B$12/$J12)/(24*60*60),"t:mm:ss")</f>
        <v>12:03:58</v>
      </c>
      <c r="L12" s="23" t="n">
        <v>0.605729166666667</v>
      </c>
      <c r="M12" s="24" t="n">
        <f aca="false">L12-K12</f>
        <v>0.102974537037037</v>
      </c>
      <c r="N12" s="25" t="n">
        <f aca="false">J12*M12</f>
        <v>0.13139550925926</v>
      </c>
      <c r="P12" s="81"/>
      <c r="Q12" s="82"/>
      <c r="R12" s="82"/>
      <c r="S12" s="82"/>
      <c r="T12" s="1"/>
      <c r="U12" s="81"/>
      <c r="V12" s="82"/>
      <c r="W12" s="82"/>
      <c r="X12" s="82"/>
      <c r="Y12" s="1"/>
      <c r="Z12" s="81"/>
      <c r="AA12" s="82"/>
      <c r="AB12" s="82"/>
      <c r="AC12" s="82"/>
      <c r="AD12" s="1"/>
      <c r="AE12" s="81"/>
      <c r="AF12" s="82"/>
      <c r="AG12" s="82"/>
      <c r="AH12" s="82"/>
      <c r="AI12" s="1"/>
      <c r="AJ12" s="81"/>
      <c r="AK12" s="82"/>
      <c r="AL12" s="82"/>
      <c r="AM12" s="82"/>
      <c r="AN12" s="1"/>
      <c r="AO12" s="81"/>
      <c r="AP12" s="82"/>
      <c r="AQ12" s="82"/>
      <c r="AR12" s="82"/>
      <c r="AS12" s="1"/>
      <c r="AT12" s="81"/>
      <c r="AU12" s="82"/>
      <c r="AV12" s="82"/>
      <c r="AW12" s="82"/>
      <c r="AX12" s="1"/>
      <c r="AY12" s="81"/>
      <c r="AZ12" s="82"/>
      <c r="BA12" s="82"/>
      <c r="BB12" s="82"/>
      <c r="BC12" s="1"/>
      <c r="BD12" s="81"/>
      <c r="BE12" s="82"/>
      <c r="BF12" s="82"/>
      <c r="BG12" s="82"/>
      <c r="BH12" s="1"/>
      <c r="BI12" s="81"/>
      <c r="BJ12" s="82"/>
      <c r="BK12" s="82"/>
      <c r="BL12" s="82"/>
      <c r="BM12" s="1"/>
      <c r="BN12" s="81"/>
      <c r="BO12" s="82"/>
      <c r="BP12" s="82"/>
      <c r="BQ12" s="82"/>
      <c r="BR12" s="1"/>
      <c r="BS12" s="81"/>
      <c r="BT12" s="82"/>
      <c r="BU12" s="82"/>
      <c r="BV12" s="82"/>
      <c r="BW12" s="1"/>
    </row>
    <row r="13" customFormat="false" ht="15" hidden="false" customHeight="false" outlineLevel="0" collapsed="false">
      <c r="A13" s="0" t="s">
        <v>82</v>
      </c>
      <c r="B13" s="0" t="n">
        <v>10</v>
      </c>
      <c r="C13" s="0" t="s">
        <v>83</v>
      </c>
      <c r="F13" s="20" t="n">
        <v>7</v>
      </c>
      <c r="G13" s="21" t="s">
        <v>103</v>
      </c>
      <c r="H13" s="21" t="s">
        <v>104</v>
      </c>
      <c r="I13" s="21" t="s">
        <v>105</v>
      </c>
      <c r="J13" s="22" t="n">
        <v>1.259</v>
      </c>
      <c r="K13" s="23" t="str">
        <f aca="false">TEXT((($B$11-INT($B$11))*24*60*60-$B$9*$B$12/$J13)/(24*60*60),"t:mm:ss")</f>
        <v>12:02:00</v>
      </c>
      <c r="L13" s="23" t="n">
        <v>0.608506944444444</v>
      </c>
      <c r="M13" s="24" t="n">
        <f aca="false">L13-K13</f>
        <v>0.107118055555555</v>
      </c>
      <c r="N13" s="25" t="n">
        <f aca="false">J13*M13</f>
        <v>0.134861631944444</v>
      </c>
      <c r="P13" s="81"/>
      <c r="Q13" s="82"/>
      <c r="R13" s="82"/>
      <c r="S13" s="82"/>
      <c r="T13" s="1"/>
      <c r="U13" s="81"/>
      <c r="V13" s="82"/>
      <c r="W13" s="82"/>
      <c r="X13" s="82"/>
      <c r="Y13" s="1"/>
      <c r="Z13" s="81"/>
      <c r="AA13" s="82"/>
      <c r="AB13" s="82"/>
      <c r="AC13" s="82"/>
      <c r="AD13" s="1"/>
      <c r="AE13" s="81"/>
      <c r="AF13" s="82"/>
      <c r="AG13" s="82"/>
      <c r="AH13" s="82"/>
      <c r="AI13" s="1"/>
      <c r="AJ13" s="81"/>
      <c r="AK13" s="82"/>
      <c r="AL13" s="82"/>
      <c r="AM13" s="82"/>
      <c r="AN13" s="1"/>
      <c r="AO13" s="81"/>
      <c r="AP13" s="82"/>
      <c r="AQ13" s="82"/>
      <c r="AR13" s="82"/>
      <c r="AS13" s="1"/>
      <c r="AT13" s="81"/>
      <c r="AU13" s="82"/>
      <c r="AV13" s="82"/>
      <c r="AW13" s="82"/>
      <c r="AX13" s="1"/>
      <c r="AY13" s="81"/>
      <c r="AZ13" s="82"/>
      <c r="BA13" s="82"/>
      <c r="BB13" s="82"/>
      <c r="BC13" s="1"/>
      <c r="BD13" s="81"/>
      <c r="BE13" s="82"/>
      <c r="BF13" s="82"/>
      <c r="BG13" s="82"/>
      <c r="BH13" s="1"/>
      <c r="BI13" s="81"/>
      <c r="BJ13" s="82"/>
      <c r="BK13" s="82"/>
      <c r="BL13" s="82"/>
      <c r="BM13" s="1"/>
      <c r="BN13" s="81"/>
      <c r="BO13" s="82"/>
      <c r="BP13" s="82"/>
      <c r="BQ13" s="82"/>
      <c r="BR13" s="1"/>
      <c r="BS13" s="81"/>
      <c r="BT13" s="82"/>
      <c r="BU13" s="82"/>
      <c r="BV13" s="82"/>
      <c r="BW13" s="1"/>
    </row>
    <row r="14" customFormat="false" ht="15" hidden="false" customHeight="false" outlineLevel="0" collapsed="false">
      <c r="A14" s="0" t="s">
        <v>84</v>
      </c>
      <c r="B14" s="74" t="str">
        <f aca="false">TEXT((($B$16-INT($B$16))*24*60*60+$B$12*$B$9*(1-$B$13/100))/(24*60*60),"t:mm:ss")</f>
        <v>14:11:22</v>
      </c>
      <c r="F14" s="20" t="n">
        <v>8</v>
      </c>
      <c r="G14" s="21" t="s">
        <v>106</v>
      </c>
      <c r="H14" s="21" t="s">
        <v>92</v>
      </c>
      <c r="I14" s="21" t="s">
        <v>107</v>
      </c>
      <c r="J14" s="22" t="n">
        <v>1.12</v>
      </c>
      <c r="K14" s="23" t="str">
        <f aca="false">TEXT((($B$11-INT($B$11))*24*60*60-$B$9*$B$12/$J14)/(24*60*60),"t:mm:ss")</f>
        <v>11:43:38</v>
      </c>
      <c r="L14" s="23" t="n">
        <v>0.610798611111111</v>
      </c>
      <c r="M14" s="24" t="n">
        <f aca="false">L14-K14</f>
        <v>0.122164351851852</v>
      </c>
      <c r="N14" s="25" t="n">
        <f aca="false">J14*M14</f>
        <v>0.136824074074074</v>
      </c>
      <c r="P14" s="81"/>
      <c r="Q14" s="82"/>
      <c r="R14" s="82"/>
      <c r="S14" s="82"/>
      <c r="T14" s="1"/>
      <c r="U14" s="81"/>
      <c r="V14" s="82"/>
      <c r="W14" s="82"/>
      <c r="X14" s="82"/>
      <c r="Y14" s="1"/>
      <c r="Z14" s="81"/>
      <c r="AA14" s="82"/>
      <c r="AB14" s="82"/>
      <c r="AC14" s="82"/>
      <c r="AD14" s="1"/>
      <c r="AE14" s="81"/>
      <c r="AF14" s="82"/>
      <c r="AG14" s="82"/>
      <c r="AH14" s="82"/>
      <c r="AI14" s="1"/>
      <c r="AJ14" s="81"/>
      <c r="AK14" s="82"/>
      <c r="AL14" s="82"/>
      <c r="AM14" s="82"/>
      <c r="AN14" s="1"/>
      <c r="AO14" s="81"/>
      <c r="AP14" s="82"/>
      <c r="AQ14" s="82"/>
      <c r="AR14" s="82"/>
      <c r="AS14" s="1"/>
      <c r="AT14" s="81"/>
      <c r="AU14" s="82"/>
      <c r="AV14" s="82"/>
      <c r="AW14" s="82"/>
      <c r="AX14" s="1"/>
      <c r="AY14" s="81"/>
      <c r="AZ14" s="82"/>
      <c r="BA14" s="82"/>
      <c r="BB14" s="82"/>
      <c r="BC14" s="1"/>
      <c r="BD14" s="81"/>
      <c r="BE14" s="82"/>
      <c r="BF14" s="82"/>
      <c r="BG14" s="82"/>
      <c r="BH14" s="1"/>
      <c r="BI14" s="81"/>
      <c r="BJ14" s="82"/>
      <c r="BK14" s="82"/>
      <c r="BL14" s="82"/>
      <c r="BM14" s="1"/>
      <c r="BN14" s="81"/>
      <c r="BO14" s="82"/>
      <c r="BP14" s="82"/>
      <c r="BQ14" s="82"/>
      <c r="BR14" s="1"/>
      <c r="BS14" s="81"/>
      <c r="BT14" s="82"/>
      <c r="BU14" s="82"/>
      <c r="BV14" s="82"/>
      <c r="BW14" s="1"/>
    </row>
    <row r="15" customFormat="false" ht="15" hidden="false" customHeight="false" outlineLevel="0" collapsed="false">
      <c r="A15" s="0" t="s">
        <v>85</v>
      </c>
      <c r="B15" s="74" t="str">
        <f aca="false">TEXT((($B$16-INT($B$16))*24*60*60+$B$12*$B$9*(1+$B$13/100))/(24*60*60),"t:mm:ss")</f>
        <v>14:48:38</v>
      </c>
      <c r="F15" s="20" t="n">
        <v>9</v>
      </c>
      <c r="G15" s="21" t="s">
        <v>108</v>
      </c>
      <c r="H15" s="21" t="s">
        <v>109</v>
      </c>
      <c r="I15" s="21" t="s">
        <v>110</v>
      </c>
      <c r="J15" s="22" t="n">
        <v>1.17</v>
      </c>
      <c r="K15" s="23" t="str">
        <f aca="false">TEXT((($B$11-INT($B$11))*24*60*60-$B$9*$B$12/$J15)/(24*60*60),"t:mm:ss")</f>
        <v>11:50:44</v>
      </c>
      <c r="L15" s="23" t="n">
        <v>0.612581018518519</v>
      </c>
      <c r="M15" s="24" t="n">
        <f aca="false">L15-K15</f>
        <v>0.119016203703704</v>
      </c>
      <c r="N15" s="25" t="n">
        <f aca="false">J15*M15</f>
        <v>0.139248958333334</v>
      </c>
      <c r="P15" s="81"/>
      <c r="Q15" s="82"/>
      <c r="R15" s="82"/>
      <c r="S15" s="82"/>
      <c r="T15" s="1"/>
      <c r="U15" s="81"/>
      <c r="V15" s="82"/>
      <c r="W15" s="82"/>
      <c r="X15" s="82"/>
      <c r="Y15" s="1"/>
      <c r="Z15" s="81"/>
      <c r="AA15" s="82"/>
      <c r="AB15" s="82"/>
      <c r="AC15" s="82"/>
      <c r="AD15" s="1"/>
      <c r="AE15" s="81"/>
      <c r="AF15" s="82"/>
      <c r="AG15" s="82"/>
      <c r="AH15" s="82"/>
      <c r="AI15" s="1"/>
      <c r="AJ15" s="81"/>
      <c r="AK15" s="82"/>
      <c r="AL15" s="82"/>
      <c r="AM15" s="82"/>
      <c r="AN15" s="1"/>
      <c r="AO15" s="81"/>
      <c r="AP15" s="82"/>
      <c r="AQ15" s="82"/>
      <c r="AR15" s="82"/>
      <c r="AS15" s="1"/>
      <c r="AT15" s="81"/>
      <c r="AU15" s="82"/>
      <c r="AV15" s="82"/>
      <c r="AW15" s="82"/>
      <c r="AX15" s="1"/>
      <c r="AY15" s="81"/>
      <c r="AZ15" s="82"/>
      <c r="BA15" s="82"/>
      <c r="BB15" s="82"/>
      <c r="BC15" s="1"/>
      <c r="BD15" s="81"/>
      <c r="BE15" s="82"/>
      <c r="BF15" s="82"/>
      <c r="BG15" s="82"/>
      <c r="BH15" s="1"/>
      <c r="BI15" s="81"/>
      <c r="BJ15" s="82"/>
      <c r="BK15" s="82"/>
      <c r="BL15" s="82"/>
      <c r="BM15" s="1"/>
      <c r="BN15" s="81"/>
      <c r="BO15" s="82"/>
      <c r="BP15" s="82"/>
      <c r="BQ15" s="82"/>
      <c r="BR15" s="1"/>
      <c r="BS15" s="81"/>
      <c r="BT15" s="82"/>
      <c r="BU15" s="82"/>
      <c r="BV15" s="82"/>
      <c r="BW15" s="1"/>
    </row>
    <row r="16" customFormat="false" ht="15" hidden="false" customHeight="false" outlineLevel="0" collapsed="false">
      <c r="A16" s="0" t="s">
        <v>86</v>
      </c>
      <c r="B16" s="83" t="str">
        <f aca="false">TEXT((($B$11-INT($B$11))*24*60*60-$B$9*$B$12)/(24*60*60),"t:mm:ss")</f>
        <v>11:23:40</v>
      </c>
      <c r="F16" s="20" t="n">
        <v>10</v>
      </c>
      <c r="G16" s="21" t="s">
        <v>111</v>
      </c>
      <c r="H16" s="21" t="s">
        <v>112</v>
      </c>
      <c r="I16" s="21" t="s">
        <v>113</v>
      </c>
      <c r="J16" s="22" t="n">
        <v>1.14</v>
      </c>
      <c r="K16" s="23" t="str">
        <f aca="false">TEXT((($B$11-INT($B$11))*24*60*60-$B$9*$B$12/$J16)/(24*60*60),"t:mm:ss")</f>
        <v>11:46:33</v>
      </c>
      <c r="L16" s="23" t="n">
        <v>0.612662037037037</v>
      </c>
      <c r="M16" s="24" t="n">
        <f aca="false">L16-K16</f>
        <v>0.122002314814815</v>
      </c>
      <c r="N16" s="25" t="n">
        <f aca="false">J16*M16</f>
        <v>0.139082638888889</v>
      </c>
      <c r="P16" s="81"/>
      <c r="Q16" s="82"/>
      <c r="R16" s="82"/>
      <c r="S16" s="82"/>
      <c r="T16" s="1"/>
      <c r="U16" s="81"/>
      <c r="V16" s="82"/>
      <c r="W16" s="82"/>
      <c r="X16" s="82"/>
      <c r="Y16" s="1"/>
      <c r="Z16" s="81"/>
      <c r="AA16" s="82"/>
      <c r="AB16" s="82"/>
      <c r="AC16" s="82"/>
      <c r="AD16" s="1"/>
      <c r="AE16" s="81"/>
      <c r="AF16" s="82"/>
      <c r="AG16" s="82"/>
      <c r="AH16" s="82"/>
      <c r="AI16" s="1"/>
      <c r="AJ16" s="81"/>
      <c r="AK16" s="82"/>
      <c r="AL16" s="82"/>
      <c r="AM16" s="82"/>
      <c r="AN16" s="1"/>
      <c r="AO16" s="81"/>
      <c r="AP16" s="82"/>
      <c r="AQ16" s="82"/>
      <c r="AR16" s="82"/>
      <c r="AS16" s="1"/>
      <c r="AT16" s="81"/>
      <c r="AU16" s="82"/>
      <c r="AV16" s="82"/>
      <c r="AW16" s="82"/>
      <c r="AX16" s="1"/>
      <c r="AY16" s="81"/>
      <c r="AZ16" s="82"/>
      <c r="BA16" s="82"/>
      <c r="BB16" s="82"/>
      <c r="BC16" s="1"/>
      <c r="BD16" s="81"/>
      <c r="BE16" s="82"/>
      <c r="BF16" s="82"/>
      <c r="BG16" s="82"/>
      <c r="BH16" s="1"/>
      <c r="BI16" s="81"/>
      <c r="BJ16" s="82"/>
      <c r="BK16" s="82"/>
      <c r="BL16" s="82"/>
      <c r="BM16" s="1"/>
      <c r="BN16" s="81"/>
      <c r="BO16" s="82"/>
      <c r="BP16" s="82"/>
      <c r="BQ16" s="82"/>
      <c r="BR16" s="1"/>
      <c r="BS16" s="81"/>
      <c r="BT16" s="82"/>
      <c r="BU16" s="82"/>
      <c r="BV16" s="82"/>
      <c r="BW16" s="1"/>
    </row>
    <row r="17" customFormat="false" ht="15" hidden="false" customHeight="false" outlineLevel="0" collapsed="false">
      <c r="A17" s="0" t="s">
        <v>87</v>
      </c>
      <c r="F17" s="20" t="n">
        <v>11</v>
      </c>
      <c r="G17" s="21" t="s">
        <v>114</v>
      </c>
      <c r="H17" s="21" t="s">
        <v>115</v>
      </c>
      <c r="I17" s="21" t="s">
        <v>116</v>
      </c>
      <c r="J17" s="22" t="n">
        <v>1.08</v>
      </c>
      <c r="K17" s="23" t="str">
        <f aca="false">TEXT((($B$11-INT($B$11))*24*60*60-$B$9*$B$12/$J17)/(24*60*60),"t:mm:ss")</f>
        <v>11:37:28</v>
      </c>
      <c r="L17" s="23" t="n">
        <v>0.612777777777778</v>
      </c>
      <c r="M17" s="24" t="n">
        <f aca="false">L17-K17</f>
        <v>0.128425925925926</v>
      </c>
      <c r="N17" s="25" t="n">
        <f aca="false">J17*M17</f>
        <v>0.1387</v>
      </c>
      <c r="P17" s="81"/>
      <c r="Q17" s="82"/>
      <c r="R17" s="82"/>
      <c r="S17" s="82"/>
      <c r="T17" s="1"/>
      <c r="U17" s="81"/>
      <c r="V17" s="82"/>
      <c r="W17" s="82"/>
      <c r="X17" s="82"/>
      <c r="Y17" s="1"/>
      <c r="Z17" s="81"/>
      <c r="AA17" s="82"/>
      <c r="AB17" s="82"/>
      <c r="AC17" s="82"/>
      <c r="AD17" s="1"/>
      <c r="AE17" s="81"/>
      <c r="AF17" s="82"/>
      <c r="AG17" s="82"/>
      <c r="AH17" s="82"/>
      <c r="AI17" s="1"/>
      <c r="AJ17" s="81"/>
      <c r="AK17" s="82"/>
      <c r="AL17" s="82"/>
      <c r="AM17" s="82"/>
      <c r="AN17" s="1"/>
      <c r="AO17" s="81"/>
      <c r="AP17" s="82"/>
      <c r="AQ17" s="82"/>
      <c r="AR17" s="82"/>
      <c r="AS17" s="1"/>
      <c r="AT17" s="81"/>
      <c r="AU17" s="82"/>
      <c r="AV17" s="82"/>
      <c r="AW17" s="82"/>
      <c r="AX17" s="1"/>
      <c r="AY17" s="81"/>
      <c r="AZ17" s="82"/>
      <c r="BA17" s="82"/>
      <c r="BB17" s="82"/>
      <c r="BC17" s="1"/>
      <c r="BD17" s="81"/>
      <c r="BE17" s="82"/>
      <c r="BF17" s="82"/>
      <c r="BG17" s="82"/>
      <c r="BH17" s="1"/>
      <c r="BI17" s="81"/>
      <c r="BJ17" s="82"/>
      <c r="BK17" s="82"/>
      <c r="BL17" s="82"/>
      <c r="BM17" s="1"/>
      <c r="BN17" s="81"/>
      <c r="BO17" s="82"/>
      <c r="BP17" s="82"/>
      <c r="BQ17" s="82"/>
      <c r="BR17" s="1"/>
      <c r="BS17" s="81"/>
      <c r="BT17" s="82"/>
      <c r="BU17" s="82"/>
      <c r="BV17" s="82"/>
      <c r="BW17" s="1"/>
    </row>
    <row r="18" customFormat="false" ht="15" hidden="false" customHeight="false" outlineLevel="0" collapsed="false">
      <c r="F18" s="20" t="n">
        <v>12</v>
      </c>
      <c r="G18" s="21" t="s">
        <v>117</v>
      </c>
      <c r="H18" s="21" t="n">
        <v>707</v>
      </c>
      <c r="I18" s="21" t="s">
        <v>118</v>
      </c>
      <c r="J18" s="22" t="n">
        <v>1.104</v>
      </c>
      <c r="K18" s="23" t="str">
        <f aca="false">TEXT((($B$11-INT($B$11))*24*60*60-$B$9*$B$12/$J18)/(24*60*60),"t:mm:ss")</f>
        <v>11:41:13</v>
      </c>
      <c r="L18" s="23" t="n">
        <v>0.612789351851852</v>
      </c>
      <c r="M18" s="24" t="n">
        <f aca="false">L18-K18</f>
        <v>0.125833333333334</v>
      </c>
      <c r="N18" s="25" t="n">
        <f aca="false">J18*M18</f>
        <v>0.13892</v>
      </c>
      <c r="P18" s="81"/>
      <c r="Q18" s="82"/>
      <c r="R18" s="82"/>
      <c r="S18" s="82"/>
      <c r="T18" s="1"/>
      <c r="U18" s="81"/>
      <c r="V18" s="82"/>
      <c r="W18" s="82"/>
      <c r="X18" s="82"/>
      <c r="Y18" s="1"/>
      <c r="Z18" s="81"/>
      <c r="AA18" s="82"/>
      <c r="AB18" s="82"/>
      <c r="AC18" s="82"/>
      <c r="AD18" s="1"/>
      <c r="AE18" s="81"/>
      <c r="AF18" s="82"/>
      <c r="AG18" s="82"/>
      <c r="AH18" s="82"/>
      <c r="AI18" s="1"/>
      <c r="AJ18" s="81"/>
      <c r="AK18" s="82"/>
      <c r="AL18" s="82"/>
      <c r="AM18" s="82"/>
      <c r="AN18" s="1"/>
      <c r="AO18" s="81"/>
      <c r="AP18" s="82"/>
      <c r="AQ18" s="82"/>
      <c r="AR18" s="82"/>
      <c r="AS18" s="1"/>
      <c r="AT18" s="81"/>
      <c r="AU18" s="82"/>
      <c r="AV18" s="82"/>
      <c r="AW18" s="82"/>
      <c r="AX18" s="1"/>
      <c r="AY18" s="81"/>
      <c r="AZ18" s="82"/>
      <c r="BA18" s="82"/>
      <c r="BB18" s="82"/>
      <c r="BC18" s="1"/>
      <c r="BD18" s="81"/>
      <c r="BE18" s="82"/>
      <c r="BF18" s="82"/>
      <c r="BG18" s="82"/>
      <c r="BH18" s="1"/>
      <c r="BI18" s="81"/>
      <c r="BJ18" s="82"/>
      <c r="BK18" s="82"/>
      <c r="BL18" s="82"/>
      <c r="BM18" s="1"/>
      <c r="BN18" s="81"/>
      <c r="BO18" s="82"/>
      <c r="BP18" s="82"/>
      <c r="BQ18" s="82"/>
      <c r="BR18" s="1"/>
      <c r="BS18" s="81"/>
      <c r="BT18" s="82"/>
      <c r="BU18" s="82"/>
      <c r="BV18" s="82"/>
      <c r="BW18" s="1"/>
    </row>
    <row r="19" customFormat="false" ht="15" hidden="false" customHeight="false" outlineLevel="0" collapsed="false">
      <c r="F19" s="20" t="n">
        <v>13</v>
      </c>
      <c r="G19" s="21" t="s">
        <v>119</v>
      </c>
      <c r="H19" s="21" t="s">
        <v>92</v>
      </c>
      <c r="I19" s="21" t="s">
        <v>120</v>
      </c>
      <c r="J19" s="22" t="n">
        <v>1.115</v>
      </c>
      <c r="K19" s="23" t="str">
        <f aca="false">TEXT((($B$11-INT($B$11))*24*60*60-$B$9*$B$12/$J19)/(24*60*60),"t:mm:ss")</f>
        <v>11:42:53</v>
      </c>
      <c r="L19" s="23" t="n">
        <v>0.61375</v>
      </c>
      <c r="M19" s="24" t="n">
        <f aca="false">L19-K19</f>
        <v>0.125636574074074</v>
      </c>
      <c r="N19" s="25" t="n">
        <f aca="false">J19*M19</f>
        <v>0.140084780092593</v>
      </c>
      <c r="P19" s="81"/>
      <c r="Q19" s="82"/>
      <c r="R19" s="82"/>
      <c r="S19" s="82"/>
      <c r="T19" s="1"/>
      <c r="U19" s="81"/>
      <c r="V19" s="82"/>
      <c r="W19" s="82"/>
      <c r="X19" s="82"/>
      <c r="Y19" s="1"/>
      <c r="Z19" s="81"/>
      <c r="AA19" s="82"/>
      <c r="AB19" s="82"/>
      <c r="AC19" s="82"/>
      <c r="AD19" s="1"/>
      <c r="AE19" s="81"/>
      <c r="AF19" s="82"/>
      <c r="AG19" s="82"/>
      <c r="AH19" s="82"/>
      <c r="AI19" s="1"/>
      <c r="AJ19" s="81"/>
      <c r="AK19" s="82"/>
      <c r="AL19" s="82"/>
      <c r="AM19" s="82"/>
      <c r="AN19" s="1"/>
      <c r="AO19" s="81"/>
      <c r="AP19" s="82"/>
      <c r="AQ19" s="82"/>
      <c r="AR19" s="82"/>
      <c r="AS19" s="1"/>
      <c r="AT19" s="81"/>
      <c r="AU19" s="82"/>
      <c r="AV19" s="82"/>
      <c r="AW19" s="82"/>
      <c r="AX19" s="1"/>
      <c r="AY19" s="81"/>
      <c r="AZ19" s="82"/>
      <c r="BA19" s="82"/>
      <c r="BB19" s="82"/>
      <c r="BC19" s="1"/>
      <c r="BD19" s="81"/>
      <c r="BE19" s="82"/>
      <c r="BF19" s="82"/>
      <c r="BG19" s="82"/>
      <c r="BH19" s="1"/>
      <c r="BI19" s="81"/>
      <c r="BJ19" s="82"/>
      <c r="BK19" s="82"/>
      <c r="BL19" s="82"/>
      <c r="BM19" s="1"/>
      <c r="BN19" s="81"/>
      <c r="BO19" s="82"/>
      <c r="BP19" s="82"/>
      <c r="BQ19" s="82"/>
      <c r="BR19" s="1"/>
      <c r="BS19" s="81"/>
      <c r="BT19" s="82"/>
      <c r="BU19" s="82"/>
      <c r="BV19" s="82"/>
      <c r="BW19" s="1"/>
    </row>
    <row r="20" customFormat="false" ht="15" hidden="false" customHeight="false" outlineLevel="0" collapsed="false">
      <c r="F20" s="20" t="n">
        <v>14</v>
      </c>
      <c r="G20" s="21" t="s">
        <v>121</v>
      </c>
      <c r="H20" s="21" t="s">
        <v>122</v>
      </c>
      <c r="I20" s="21" t="n">
        <v>261</v>
      </c>
      <c r="J20" s="22" t="n">
        <v>1.112</v>
      </c>
      <c r="K20" s="23" t="str">
        <f aca="false">TEXT((($B$11-INT($B$11))*24*60*60-$B$9*$B$12/$J20)/(24*60*60),"t:mm:ss")</f>
        <v>11:42:26</v>
      </c>
      <c r="L20" s="23" t="n">
        <v>0.613912037037037</v>
      </c>
      <c r="M20" s="24" t="n">
        <f aca="false">L20-K20</f>
        <v>0.126111111111111</v>
      </c>
      <c r="N20" s="25" t="n">
        <f aca="false">J20*M20</f>
        <v>0.140235555555555</v>
      </c>
      <c r="P20" s="81"/>
      <c r="Q20" s="82"/>
      <c r="R20" s="82"/>
      <c r="S20" s="82"/>
      <c r="T20" s="1"/>
      <c r="U20" s="81"/>
      <c r="V20" s="82"/>
      <c r="W20" s="82"/>
      <c r="X20" s="82"/>
      <c r="Y20" s="1"/>
      <c r="Z20" s="81"/>
      <c r="AA20" s="82"/>
      <c r="AB20" s="82"/>
      <c r="AC20" s="82"/>
      <c r="AD20" s="1"/>
      <c r="AE20" s="81"/>
      <c r="AF20" s="82"/>
      <c r="AG20" s="82"/>
      <c r="AH20" s="82"/>
      <c r="AI20" s="1"/>
      <c r="AJ20" s="81"/>
      <c r="AK20" s="82"/>
      <c r="AL20" s="82"/>
      <c r="AM20" s="82"/>
      <c r="AN20" s="1"/>
      <c r="AO20" s="81"/>
      <c r="AP20" s="82"/>
      <c r="AQ20" s="82"/>
      <c r="AR20" s="82"/>
      <c r="AS20" s="1"/>
      <c r="AT20" s="81"/>
      <c r="AU20" s="82"/>
      <c r="AV20" s="82"/>
      <c r="AW20" s="82"/>
      <c r="AX20" s="1"/>
      <c r="AY20" s="81"/>
      <c r="AZ20" s="82"/>
      <c r="BA20" s="82"/>
      <c r="BB20" s="82"/>
      <c r="BC20" s="1"/>
      <c r="BD20" s="81"/>
      <c r="BE20" s="82"/>
      <c r="BF20" s="82"/>
      <c r="BG20" s="82"/>
      <c r="BH20" s="1"/>
      <c r="BI20" s="81"/>
      <c r="BJ20" s="82"/>
      <c r="BK20" s="82"/>
      <c r="BL20" s="82"/>
      <c r="BM20" s="1"/>
      <c r="BN20" s="81"/>
      <c r="BO20" s="82"/>
      <c r="BP20" s="82"/>
      <c r="BQ20" s="82"/>
      <c r="BR20" s="1"/>
      <c r="BS20" s="81"/>
      <c r="BT20" s="82"/>
      <c r="BU20" s="82"/>
      <c r="BV20" s="82"/>
      <c r="BW20" s="1"/>
    </row>
    <row r="21" customFormat="false" ht="15" hidden="false" customHeight="false" outlineLevel="0" collapsed="false">
      <c r="F21" s="20" t="n">
        <v>15</v>
      </c>
      <c r="G21" s="21" t="s">
        <v>123</v>
      </c>
      <c r="H21" s="21" t="s">
        <v>92</v>
      </c>
      <c r="I21" s="21" t="s">
        <v>124</v>
      </c>
      <c r="J21" s="22" t="n">
        <v>1.12</v>
      </c>
      <c r="K21" s="23" t="str">
        <f aca="false">TEXT((($B$11-INT($B$11))*24*60*60-$B$9*$B$12/$J21)/(24*60*60),"t:mm:ss")</f>
        <v>11:43:38</v>
      </c>
      <c r="L21" s="23" t="n">
        <v>0.614027777777778</v>
      </c>
      <c r="M21" s="24" t="n">
        <f aca="false">L21-K21</f>
        <v>0.125393518518519</v>
      </c>
      <c r="N21" s="25" t="n">
        <f aca="false">J21*M21</f>
        <v>0.140440740740741</v>
      </c>
      <c r="P21" s="81"/>
      <c r="Q21" s="82"/>
      <c r="R21" s="82"/>
      <c r="S21" s="82"/>
      <c r="T21" s="1"/>
      <c r="U21" s="81"/>
      <c r="V21" s="82"/>
      <c r="W21" s="82"/>
      <c r="X21" s="82"/>
      <c r="Y21" s="1"/>
      <c r="Z21" s="81"/>
      <c r="AA21" s="82"/>
      <c r="AB21" s="82"/>
      <c r="AC21" s="82"/>
      <c r="AD21" s="1"/>
      <c r="AE21" s="81"/>
      <c r="AF21" s="82"/>
      <c r="AG21" s="82"/>
      <c r="AH21" s="82"/>
      <c r="AI21" s="1"/>
      <c r="AJ21" s="81"/>
      <c r="AK21" s="82"/>
      <c r="AL21" s="82"/>
      <c r="AM21" s="82"/>
      <c r="AN21" s="1"/>
      <c r="AO21" s="81"/>
      <c r="AP21" s="82"/>
      <c r="AQ21" s="82"/>
      <c r="AR21" s="82"/>
      <c r="AS21" s="1"/>
      <c r="AT21" s="81"/>
      <c r="AU21" s="82"/>
      <c r="AV21" s="82"/>
      <c r="AW21" s="82"/>
      <c r="AX21" s="1"/>
      <c r="AY21" s="81"/>
      <c r="AZ21" s="82"/>
      <c r="BA21" s="82"/>
      <c r="BB21" s="82"/>
      <c r="BC21" s="1"/>
      <c r="BD21" s="81"/>
      <c r="BE21" s="82"/>
      <c r="BF21" s="82"/>
      <c r="BG21" s="82"/>
      <c r="BH21" s="1"/>
      <c r="BI21" s="81"/>
      <c r="BJ21" s="82"/>
      <c r="BK21" s="82"/>
      <c r="BL21" s="82"/>
      <c r="BM21" s="1"/>
      <c r="BN21" s="81"/>
      <c r="BO21" s="82"/>
      <c r="BP21" s="82"/>
      <c r="BQ21" s="82"/>
      <c r="BR21" s="1"/>
      <c r="BS21" s="81"/>
      <c r="BT21" s="82"/>
      <c r="BU21" s="82"/>
      <c r="BV21" s="82"/>
      <c r="BW21" s="1"/>
    </row>
    <row r="22" customFormat="false" ht="15" hidden="false" customHeight="false" outlineLevel="0" collapsed="false">
      <c r="F22" s="20" t="n">
        <v>16</v>
      </c>
      <c r="G22" s="21" t="s">
        <v>125</v>
      </c>
      <c r="H22" s="21" t="s">
        <v>92</v>
      </c>
      <c r="I22" s="21" t="s">
        <v>126</v>
      </c>
      <c r="J22" s="22" t="n">
        <v>1.12</v>
      </c>
      <c r="K22" s="23" t="str">
        <f aca="false">TEXT((($B$11-INT($B$11))*24*60*60-$B$9*$B$12/$J22)/(24*60*60),"t:mm:ss")</f>
        <v>11:43:38</v>
      </c>
      <c r="L22" s="23" t="n">
        <v>0.615138888888889</v>
      </c>
      <c r="M22" s="24" t="n">
        <f aca="false">L22-K22</f>
        <v>0.12650462962963</v>
      </c>
      <c r="N22" s="25" t="n">
        <f aca="false">J22*M22</f>
        <v>0.141685185185185</v>
      </c>
      <c r="P22" s="81"/>
      <c r="Q22" s="82"/>
      <c r="R22" s="82"/>
      <c r="S22" s="82"/>
      <c r="T22" s="1"/>
      <c r="U22" s="81"/>
      <c r="V22" s="82"/>
      <c r="W22" s="82"/>
      <c r="X22" s="82"/>
      <c r="Y22" s="1"/>
      <c r="Z22" s="81"/>
      <c r="AA22" s="82"/>
      <c r="AB22" s="82"/>
      <c r="AC22" s="82"/>
      <c r="AD22" s="1"/>
      <c r="AE22" s="81"/>
      <c r="AF22" s="82"/>
      <c r="AG22" s="82"/>
      <c r="AH22" s="82"/>
      <c r="AI22" s="1"/>
      <c r="AJ22" s="81"/>
      <c r="AK22" s="82"/>
      <c r="AL22" s="82"/>
      <c r="AM22" s="82"/>
      <c r="AN22" s="1"/>
      <c r="AO22" s="81"/>
      <c r="AP22" s="82"/>
      <c r="AQ22" s="82"/>
      <c r="AR22" s="82"/>
      <c r="AS22" s="1"/>
      <c r="AT22" s="81"/>
      <c r="AU22" s="82"/>
      <c r="AV22" s="82"/>
      <c r="AW22" s="82"/>
      <c r="AX22" s="1"/>
      <c r="AY22" s="81"/>
      <c r="AZ22" s="82"/>
      <c r="BA22" s="82"/>
      <c r="BB22" s="82"/>
      <c r="BC22" s="1"/>
      <c r="BD22" s="81"/>
      <c r="BE22" s="82"/>
      <c r="BF22" s="82"/>
      <c r="BG22" s="82"/>
      <c r="BH22" s="1"/>
      <c r="BI22" s="81"/>
      <c r="BJ22" s="82"/>
      <c r="BK22" s="82"/>
      <c r="BL22" s="82"/>
      <c r="BM22" s="1"/>
      <c r="BN22" s="81"/>
      <c r="BO22" s="82"/>
      <c r="BP22" s="82"/>
      <c r="BQ22" s="82"/>
      <c r="BR22" s="1"/>
      <c r="BS22" s="81"/>
      <c r="BT22" s="82"/>
      <c r="BU22" s="82"/>
      <c r="BV22" s="82"/>
      <c r="BW22" s="1"/>
    </row>
    <row r="23" customFormat="false" ht="15" hidden="false" customHeight="false" outlineLevel="0" collapsed="false">
      <c r="F23" s="20" t="n">
        <v>17</v>
      </c>
      <c r="G23" s="21" t="s">
        <v>125</v>
      </c>
      <c r="H23" s="21" t="s">
        <v>115</v>
      </c>
      <c r="I23" s="21" t="s">
        <v>127</v>
      </c>
      <c r="J23" s="22" t="n">
        <v>1.08</v>
      </c>
      <c r="K23" s="23" t="str">
        <f aca="false">TEXT((($B$11-INT($B$11))*24*60*60-$B$9*$B$12/$J23)/(24*60*60),"t:mm:ss")</f>
        <v>11:37:28</v>
      </c>
      <c r="L23" s="23" t="n">
        <v>0.615555555555556</v>
      </c>
      <c r="M23" s="24" t="n">
        <f aca="false">L23-K23</f>
        <v>0.131203703703704</v>
      </c>
      <c r="N23" s="25" t="n">
        <f aca="false">J23*M23</f>
        <v>0.141700000000001</v>
      </c>
      <c r="P23" s="81"/>
      <c r="Q23" s="82"/>
      <c r="R23" s="82"/>
      <c r="S23" s="82"/>
      <c r="T23" s="1"/>
      <c r="U23" s="81"/>
      <c r="V23" s="82"/>
      <c r="W23" s="82"/>
      <c r="X23" s="82"/>
      <c r="Y23" s="1"/>
      <c r="Z23" s="81"/>
      <c r="AA23" s="82"/>
      <c r="AB23" s="82"/>
      <c r="AC23" s="82"/>
      <c r="AD23" s="1"/>
      <c r="AE23" s="81"/>
      <c r="AF23" s="82"/>
      <c r="AG23" s="82"/>
      <c r="AH23" s="82"/>
      <c r="AI23" s="1"/>
      <c r="AJ23" s="81"/>
      <c r="AK23" s="82"/>
      <c r="AL23" s="82"/>
      <c r="AM23" s="82"/>
      <c r="AN23" s="1"/>
      <c r="AO23" s="81"/>
      <c r="AP23" s="82"/>
      <c r="AQ23" s="82"/>
      <c r="AR23" s="82"/>
      <c r="AS23" s="1"/>
      <c r="AT23" s="81"/>
      <c r="AU23" s="82"/>
      <c r="AV23" s="82"/>
      <c r="AW23" s="82"/>
      <c r="AX23" s="1"/>
      <c r="AY23" s="81"/>
      <c r="AZ23" s="82"/>
      <c r="BA23" s="82"/>
      <c r="BB23" s="82"/>
      <c r="BC23" s="1"/>
      <c r="BD23" s="81"/>
      <c r="BE23" s="82"/>
      <c r="BF23" s="82"/>
      <c r="BG23" s="82"/>
      <c r="BH23" s="1"/>
      <c r="BI23" s="81"/>
      <c r="BJ23" s="82"/>
      <c r="BK23" s="82"/>
      <c r="BL23" s="82"/>
      <c r="BM23" s="1"/>
      <c r="BN23" s="81"/>
      <c r="BO23" s="82"/>
      <c r="BP23" s="82"/>
      <c r="BQ23" s="82"/>
      <c r="BR23" s="1"/>
      <c r="BS23" s="81"/>
      <c r="BT23" s="82"/>
      <c r="BU23" s="82"/>
      <c r="BV23" s="82"/>
      <c r="BW23" s="1"/>
    </row>
    <row r="24" customFormat="false" ht="15" hidden="false" customHeight="false" outlineLevel="0" collapsed="false">
      <c r="F24" s="20" t="n">
        <v>18</v>
      </c>
      <c r="G24" s="84" t="s">
        <v>128</v>
      </c>
      <c r="H24" s="84" t="s">
        <v>129</v>
      </c>
      <c r="I24" s="84" t="s">
        <v>130</v>
      </c>
      <c r="J24" s="85" t="n">
        <v>1.044</v>
      </c>
      <c r="K24" s="23" t="str">
        <f aca="false">TEXT((($B$11-INT($B$11))*24*60*60-$B$9*$B$12/$J24)/(24*60*60),"t:mm:ss")</f>
        <v>11:31:31</v>
      </c>
      <c r="L24" s="23" t="n">
        <v>0.616030092592593</v>
      </c>
      <c r="M24" s="24" t="n">
        <f aca="false">L24-K24</f>
        <v>0.135810185185186</v>
      </c>
      <c r="N24" s="25" t="n">
        <f aca="false">J24*M24</f>
        <v>0.141785833333334</v>
      </c>
      <c r="P24" s="81"/>
      <c r="Q24" s="82"/>
      <c r="R24" s="82"/>
      <c r="S24" s="82"/>
      <c r="T24" s="1"/>
      <c r="U24" s="81"/>
      <c r="V24" s="82"/>
      <c r="W24" s="82"/>
      <c r="X24" s="82"/>
      <c r="Y24" s="1"/>
      <c r="Z24" s="81"/>
      <c r="AA24" s="82"/>
      <c r="AB24" s="82"/>
      <c r="AC24" s="82"/>
      <c r="AD24" s="1"/>
      <c r="AE24" s="81"/>
      <c r="AF24" s="82"/>
      <c r="AG24" s="82"/>
      <c r="AH24" s="82"/>
      <c r="AI24" s="1"/>
      <c r="AJ24" s="81"/>
      <c r="AK24" s="82"/>
      <c r="AL24" s="82"/>
      <c r="AM24" s="82"/>
      <c r="AN24" s="1"/>
      <c r="AO24" s="81"/>
      <c r="AP24" s="82"/>
      <c r="AQ24" s="82"/>
      <c r="AR24" s="82"/>
      <c r="AS24" s="1"/>
      <c r="AT24" s="81"/>
      <c r="AU24" s="82"/>
      <c r="AV24" s="82"/>
      <c r="AW24" s="82"/>
      <c r="AX24" s="1"/>
      <c r="AY24" s="81"/>
      <c r="AZ24" s="82"/>
      <c r="BA24" s="82"/>
      <c r="BB24" s="82"/>
      <c r="BC24" s="1"/>
      <c r="BD24" s="81"/>
      <c r="BE24" s="82"/>
      <c r="BF24" s="82"/>
      <c r="BG24" s="82"/>
      <c r="BH24" s="1"/>
      <c r="BI24" s="81"/>
      <c r="BJ24" s="82"/>
      <c r="BK24" s="82"/>
      <c r="BL24" s="82"/>
      <c r="BM24" s="1"/>
      <c r="BN24" s="81"/>
      <c r="BO24" s="82"/>
      <c r="BP24" s="82"/>
      <c r="BQ24" s="82"/>
      <c r="BR24" s="1"/>
      <c r="BS24" s="81"/>
      <c r="BT24" s="82"/>
      <c r="BU24" s="82"/>
      <c r="BV24" s="82"/>
      <c r="BW24" s="1"/>
    </row>
    <row r="25" customFormat="false" ht="15" hidden="false" customHeight="false" outlineLevel="0" collapsed="false">
      <c r="F25" s="20" t="n">
        <v>19</v>
      </c>
      <c r="G25" s="84" t="s">
        <v>131</v>
      </c>
      <c r="H25" s="84" t="s">
        <v>132</v>
      </c>
      <c r="I25" s="84" t="s">
        <v>133</v>
      </c>
      <c r="J25" s="85" t="n">
        <v>1.04</v>
      </c>
      <c r="K25" s="23" t="str">
        <f aca="false">TEXT((($B$11-INT($B$11))*24*60*60-$B$9*$B$12/$J25)/(24*60*60),"t:mm:ss")</f>
        <v>11:30:50</v>
      </c>
      <c r="L25" s="23" t="n">
        <v>0.617824074074074</v>
      </c>
      <c r="M25" s="24" t="n">
        <f aca="false">L25-K25</f>
        <v>0.138078703703704</v>
      </c>
      <c r="N25" s="25" t="n">
        <f aca="false">J25*M25</f>
        <v>0.143601851851852</v>
      </c>
      <c r="P25" s="81"/>
      <c r="Q25" s="82"/>
      <c r="R25" s="82"/>
      <c r="S25" s="82"/>
      <c r="T25" s="1"/>
      <c r="U25" s="81"/>
      <c r="V25" s="82"/>
      <c r="W25" s="82"/>
      <c r="X25" s="82"/>
      <c r="Y25" s="1"/>
      <c r="Z25" s="81"/>
      <c r="AA25" s="82"/>
      <c r="AB25" s="82"/>
      <c r="AC25" s="82"/>
      <c r="AD25" s="1"/>
      <c r="AE25" s="81"/>
      <c r="AF25" s="82"/>
      <c r="AG25" s="82"/>
      <c r="AH25" s="82"/>
      <c r="AI25" s="1"/>
      <c r="AJ25" s="81"/>
      <c r="AK25" s="82"/>
      <c r="AL25" s="82"/>
      <c r="AM25" s="82"/>
      <c r="AN25" s="1"/>
      <c r="AO25" s="81"/>
      <c r="AP25" s="82"/>
      <c r="AQ25" s="82"/>
      <c r="AR25" s="82"/>
      <c r="AS25" s="1"/>
      <c r="AT25" s="81"/>
      <c r="AU25" s="82"/>
      <c r="AV25" s="82"/>
      <c r="AW25" s="82"/>
      <c r="AX25" s="1"/>
      <c r="AY25" s="81"/>
      <c r="AZ25" s="82"/>
      <c r="BA25" s="82"/>
      <c r="BB25" s="82"/>
      <c r="BC25" s="1"/>
      <c r="BD25" s="81"/>
      <c r="BE25" s="82"/>
      <c r="BF25" s="82"/>
      <c r="BG25" s="82"/>
      <c r="BH25" s="1"/>
      <c r="BI25" s="81"/>
      <c r="BJ25" s="82"/>
      <c r="BK25" s="82"/>
      <c r="BL25" s="82"/>
      <c r="BM25" s="1"/>
      <c r="BN25" s="81"/>
      <c r="BO25" s="82"/>
      <c r="BP25" s="82"/>
      <c r="BQ25" s="82"/>
      <c r="BR25" s="1"/>
      <c r="BS25" s="81"/>
      <c r="BT25" s="82"/>
      <c r="BU25" s="82"/>
      <c r="BV25" s="82"/>
      <c r="BW25" s="1"/>
    </row>
    <row r="26" customFormat="false" ht="15" hidden="false" customHeight="false" outlineLevel="0" collapsed="false">
      <c r="F26" s="86" t="n">
        <v>20</v>
      </c>
      <c r="G26" s="60" t="s">
        <v>125</v>
      </c>
      <c r="H26" s="60" t="n">
        <v>606</v>
      </c>
      <c r="I26" s="60" t="s">
        <v>134</v>
      </c>
      <c r="J26" s="61" t="n">
        <v>1.03</v>
      </c>
      <c r="K26" s="63" t="str">
        <f aca="false">TEXT((($B$11-INT($B$11))*24*60*60-$B$9*$B$12/$J26)/(24*60*60),"t:mm:ss")</f>
        <v>11:29:06</v>
      </c>
      <c r="L26" s="63" t="n">
        <v>0.621365740740741</v>
      </c>
      <c r="M26" s="87" t="n">
        <f aca="false">L26-K26</f>
        <v>0.142824074074074</v>
      </c>
      <c r="N26" s="64" t="n">
        <f aca="false">J26*M26</f>
        <v>0.147108796296297</v>
      </c>
      <c r="P26" s="81"/>
      <c r="Q26" s="82"/>
      <c r="R26" s="82"/>
      <c r="S26" s="82"/>
      <c r="T26" s="1"/>
      <c r="U26" s="81"/>
      <c r="V26" s="82"/>
      <c r="W26" s="82"/>
      <c r="X26" s="82"/>
      <c r="Y26" s="1"/>
      <c r="Z26" s="81"/>
      <c r="AA26" s="82"/>
      <c r="AB26" s="82"/>
      <c r="AC26" s="82"/>
      <c r="AD26" s="1"/>
      <c r="AE26" s="81"/>
      <c r="AF26" s="82"/>
      <c r="AG26" s="82"/>
      <c r="AH26" s="82"/>
      <c r="AI26" s="1"/>
      <c r="AJ26" s="81"/>
      <c r="AK26" s="82"/>
      <c r="AL26" s="82"/>
      <c r="AM26" s="82"/>
      <c r="AN26" s="1"/>
      <c r="AO26" s="81"/>
      <c r="AP26" s="82"/>
      <c r="AQ26" s="82"/>
      <c r="AR26" s="82"/>
      <c r="AS26" s="1"/>
      <c r="AT26" s="81"/>
      <c r="AU26" s="82"/>
      <c r="AV26" s="82"/>
      <c r="AW26" s="82"/>
      <c r="AX26" s="1"/>
      <c r="AY26" s="81"/>
      <c r="AZ26" s="82"/>
      <c r="BA26" s="82"/>
      <c r="BB26" s="82"/>
      <c r="BC26" s="1"/>
      <c r="BD26" s="81"/>
      <c r="BE26" s="82"/>
      <c r="BF26" s="82"/>
      <c r="BG26" s="82"/>
      <c r="BH26" s="1"/>
      <c r="BI26" s="81"/>
      <c r="BJ26" s="82"/>
      <c r="BK26" s="82"/>
      <c r="BL26" s="82"/>
      <c r="BM26" s="1"/>
      <c r="BN26" s="81"/>
      <c r="BO26" s="82"/>
      <c r="BP26" s="82"/>
      <c r="BQ26" s="82"/>
      <c r="BR26" s="1"/>
      <c r="BS26" s="81"/>
      <c r="BT26" s="82"/>
      <c r="BU26" s="82"/>
      <c r="BV26" s="82"/>
      <c r="BW26" s="1"/>
    </row>
    <row r="27" customFormat="false" ht="15" hidden="false" customHeight="false" outlineLevel="0" collapsed="false">
      <c r="F27" s="81"/>
      <c r="G27" s="82"/>
      <c r="H27" s="82"/>
      <c r="I27" s="82"/>
      <c r="K27" s="81"/>
      <c r="L27" s="82"/>
      <c r="M27" s="82"/>
      <c r="N27" s="82"/>
      <c r="P27" s="81"/>
      <c r="Q27" s="82"/>
      <c r="R27" s="82"/>
      <c r="S27" s="82"/>
      <c r="T27" s="1"/>
      <c r="U27" s="81"/>
      <c r="V27" s="82"/>
      <c r="W27" s="82"/>
      <c r="X27" s="82"/>
      <c r="Y27" s="1"/>
      <c r="Z27" s="81"/>
      <c r="AA27" s="82"/>
      <c r="AB27" s="82"/>
      <c r="AC27" s="82"/>
      <c r="AD27" s="1"/>
      <c r="AE27" s="81"/>
      <c r="AF27" s="82"/>
      <c r="AG27" s="82"/>
      <c r="AH27" s="82"/>
      <c r="AI27" s="1"/>
      <c r="AJ27" s="81"/>
      <c r="AK27" s="82"/>
      <c r="AL27" s="82"/>
      <c r="AM27" s="82"/>
      <c r="AN27" s="1"/>
      <c r="AO27" s="81"/>
      <c r="AP27" s="82"/>
      <c r="AQ27" s="82"/>
      <c r="AR27" s="82"/>
      <c r="AS27" s="1"/>
      <c r="AT27" s="81"/>
      <c r="AU27" s="82"/>
      <c r="AV27" s="82"/>
      <c r="AW27" s="82"/>
      <c r="AX27" s="1"/>
      <c r="AY27" s="81"/>
      <c r="AZ27" s="82"/>
      <c r="BA27" s="82"/>
      <c r="BB27" s="82"/>
      <c r="BC27" s="1"/>
      <c r="BD27" s="81"/>
      <c r="BE27" s="82"/>
      <c r="BF27" s="82"/>
      <c r="BG27" s="82"/>
      <c r="BH27" s="1"/>
      <c r="BI27" s="81"/>
      <c r="BJ27" s="82"/>
      <c r="BK27" s="82"/>
      <c r="BL27" s="82"/>
      <c r="BM27" s="1"/>
      <c r="BN27" s="81"/>
      <c r="BO27" s="82"/>
      <c r="BP27" s="82"/>
      <c r="BQ27" s="82"/>
      <c r="BR27" s="1"/>
      <c r="BS27" s="81"/>
      <c r="BT27" s="82"/>
      <c r="BU27" s="82"/>
      <c r="BV27" s="82"/>
      <c r="BW27" s="1"/>
    </row>
    <row r="28" customFormat="false" ht="15" hidden="false" customHeight="false" outlineLevel="0" collapsed="false">
      <c r="F28" s="81"/>
      <c r="G28" s="82"/>
      <c r="H28" s="82"/>
      <c r="I28" s="82"/>
      <c r="K28" s="81"/>
      <c r="L28" s="82"/>
      <c r="M28" s="82"/>
      <c r="N28" s="82"/>
      <c r="P28" s="81"/>
      <c r="Q28" s="82"/>
      <c r="R28" s="82"/>
      <c r="S28" s="82"/>
      <c r="T28" s="1"/>
      <c r="U28" s="81"/>
      <c r="V28" s="82"/>
      <c r="W28" s="82"/>
      <c r="X28" s="82"/>
      <c r="Y28" s="1"/>
      <c r="Z28" s="81"/>
      <c r="AA28" s="82"/>
      <c r="AB28" s="82"/>
      <c r="AC28" s="82"/>
      <c r="AD28" s="1"/>
      <c r="AE28" s="81"/>
      <c r="AF28" s="82"/>
      <c r="AG28" s="82"/>
      <c r="AH28" s="82"/>
      <c r="AI28" s="1"/>
      <c r="AJ28" s="81"/>
      <c r="AK28" s="82"/>
      <c r="AL28" s="82"/>
      <c r="AM28" s="82"/>
      <c r="AN28" s="1"/>
      <c r="AO28" s="81"/>
      <c r="AP28" s="82"/>
      <c r="AQ28" s="82"/>
      <c r="AR28" s="82"/>
      <c r="AS28" s="1"/>
      <c r="AT28" s="81"/>
      <c r="AU28" s="82"/>
      <c r="AV28" s="82"/>
      <c r="AW28" s="82"/>
      <c r="AX28" s="1"/>
      <c r="AY28" s="81"/>
      <c r="AZ28" s="82"/>
      <c r="BA28" s="82"/>
      <c r="BB28" s="82"/>
      <c r="BC28" s="1"/>
      <c r="BD28" s="81"/>
      <c r="BE28" s="82"/>
      <c r="BF28" s="82"/>
      <c r="BG28" s="82"/>
      <c r="BH28" s="1"/>
      <c r="BI28" s="81"/>
      <c r="BJ28" s="82"/>
      <c r="BK28" s="82"/>
      <c r="BL28" s="82"/>
      <c r="BM28" s="1"/>
      <c r="BN28" s="81"/>
      <c r="BO28" s="82"/>
      <c r="BP28" s="82"/>
      <c r="BQ28" s="82"/>
      <c r="BR28" s="1"/>
      <c r="BS28" s="81"/>
      <c r="BT28" s="82"/>
      <c r="BU28" s="82"/>
      <c r="BV28" s="82"/>
      <c r="BW28" s="1"/>
    </row>
    <row r="29" customFormat="false" ht="15" hidden="false" customHeight="false" outlineLevel="0" collapsed="false">
      <c r="F29" s="81"/>
      <c r="G29" s="82"/>
      <c r="H29" s="82"/>
      <c r="I29" s="82"/>
      <c r="K29" s="81"/>
      <c r="L29" s="82"/>
      <c r="M29" s="82"/>
      <c r="N29" s="82"/>
      <c r="P29" s="81"/>
      <c r="Q29" s="82"/>
      <c r="R29" s="82"/>
      <c r="S29" s="82"/>
      <c r="T29" s="1"/>
      <c r="U29" s="81"/>
      <c r="V29" s="82"/>
      <c r="W29" s="82"/>
      <c r="X29" s="82"/>
      <c r="Y29" s="1"/>
      <c r="Z29" s="81"/>
      <c r="AA29" s="82"/>
      <c r="AB29" s="82"/>
      <c r="AC29" s="82"/>
      <c r="AD29" s="1"/>
      <c r="AE29" s="81"/>
      <c r="AF29" s="82"/>
      <c r="AG29" s="82"/>
      <c r="AH29" s="82"/>
      <c r="AI29" s="1"/>
      <c r="AJ29" s="81"/>
      <c r="AK29" s="82"/>
      <c r="AL29" s="82"/>
      <c r="AM29" s="82"/>
      <c r="AN29" s="1"/>
      <c r="AO29" s="81"/>
      <c r="AP29" s="82"/>
      <c r="AQ29" s="82"/>
      <c r="AR29" s="82"/>
      <c r="AS29" s="1"/>
      <c r="AT29" s="81"/>
      <c r="AU29" s="82"/>
      <c r="AV29" s="82"/>
      <c r="AW29" s="82"/>
      <c r="AX29" s="1"/>
      <c r="AY29" s="81"/>
      <c r="AZ29" s="82"/>
      <c r="BA29" s="82"/>
      <c r="BB29" s="82"/>
      <c r="BC29" s="1"/>
      <c r="BD29" s="81"/>
      <c r="BE29" s="82"/>
      <c r="BF29" s="82"/>
      <c r="BG29" s="82"/>
      <c r="BH29" s="1"/>
      <c r="BI29" s="81"/>
      <c r="BJ29" s="82"/>
      <c r="BK29" s="82"/>
      <c r="BL29" s="82"/>
      <c r="BM29" s="1"/>
      <c r="BN29" s="81"/>
      <c r="BO29" s="82"/>
      <c r="BP29" s="82"/>
      <c r="BQ29" s="82"/>
      <c r="BR29" s="1"/>
      <c r="BS29" s="81"/>
      <c r="BT29" s="82"/>
      <c r="BU29" s="82"/>
      <c r="BV29" s="82"/>
      <c r="BW29" s="1"/>
    </row>
    <row r="30" customFormat="false" ht="15" hidden="false" customHeight="false" outlineLevel="0" collapsed="false">
      <c r="F30" s="81"/>
      <c r="G30" s="82"/>
      <c r="H30" s="82"/>
      <c r="I30" s="82"/>
      <c r="K30" s="81"/>
      <c r="L30" s="82"/>
      <c r="M30" s="82"/>
      <c r="N30" s="82"/>
      <c r="P30" s="81"/>
      <c r="Q30" s="82"/>
      <c r="R30" s="82"/>
      <c r="S30" s="82"/>
      <c r="T30" s="1"/>
      <c r="U30" s="81"/>
      <c r="V30" s="82"/>
      <c r="W30" s="82"/>
      <c r="X30" s="82"/>
      <c r="Y30" s="1"/>
      <c r="Z30" s="81"/>
      <c r="AA30" s="82"/>
      <c r="AB30" s="82"/>
      <c r="AC30" s="82"/>
      <c r="AD30" s="1"/>
      <c r="AE30" s="81"/>
      <c r="AF30" s="82"/>
      <c r="AG30" s="82"/>
      <c r="AH30" s="82"/>
      <c r="AI30" s="1"/>
      <c r="AJ30" s="81"/>
      <c r="AK30" s="82"/>
      <c r="AL30" s="82"/>
      <c r="AM30" s="82"/>
      <c r="AN30" s="1"/>
      <c r="AO30" s="81"/>
      <c r="AP30" s="82"/>
      <c r="AQ30" s="82"/>
      <c r="AR30" s="82"/>
      <c r="AS30" s="1"/>
      <c r="AT30" s="81"/>
      <c r="AU30" s="82"/>
      <c r="AV30" s="82"/>
      <c r="AW30" s="82"/>
      <c r="AX30" s="1"/>
      <c r="AY30" s="81"/>
      <c r="AZ30" s="82"/>
      <c r="BA30" s="82"/>
      <c r="BB30" s="82"/>
      <c r="BC30" s="1"/>
      <c r="BD30" s="81"/>
      <c r="BE30" s="82"/>
      <c r="BF30" s="82"/>
      <c r="BG30" s="82"/>
      <c r="BH30" s="1"/>
      <c r="BI30" s="81"/>
      <c r="BJ30" s="82"/>
      <c r="BK30" s="82"/>
      <c r="BL30" s="82"/>
      <c r="BM30" s="1"/>
      <c r="BN30" s="81"/>
      <c r="BO30" s="82"/>
      <c r="BP30" s="82"/>
      <c r="BQ30" s="82"/>
      <c r="BR30" s="1"/>
      <c r="BS30" s="81"/>
      <c r="BT30" s="82"/>
      <c r="BU30" s="82"/>
      <c r="BV30" s="82"/>
      <c r="BW30" s="1"/>
    </row>
    <row r="31" customFormat="false" ht="15" hidden="false" customHeight="false" outlineLevel="0" collapsed="false">
      <c r="F31" s="81"/>
      <c r="G31" s="82"/>
      <c r="H31" s="82"/>
      <c r="I31" s="82"/>
      <c r="K31" s="81"/>
      <c r="L31" s="82"/>
      <c r="M31" s="82"/>
      <c r="N31" s="82"/>
      <c r="P31" s="81"/>
      <c r="Q31" s="82"/>
      <c r="R31" s="82"/>
      <c r="S31" s="82"/>
      <c r="T31" s="1"/>
      <c r="U31" s="81"/>
      <c r="V31" s="82"/>
      <c r="W31" s="82"/>
      <c r="X31" s="82"/>
      <c r="Y31" s="1"/>
      <c r="Z31" s="81"/>
      <c r="AA31" s="82"/>
      <c r="AB31" s="82"/>
      <c r="AC31" s="82"/>
      <c r="AD31" s="1"/>
      <c r="AE31" s="81"/>
      <c r="AF31" s="82"/>
      <c r="AG31" s="82"/>
      <c r="AH31" s="82"/>
      <c r="AI31" s="1"/>
      <c r="AJ31" s="81"/>
      <c r="AK31" s="82"/>
      <c r="AL31" s="82"/>
      <c r="AM31" s="82"/>
      <c r="AN31" s="1"/>
      <c r="AO31" s="81"/>
      <c r="AP31" s="82"/>
      <c r="AQ31" s="82"/>
      <c r="AR31" s="82"/>
      <c r="AS31" s="1"/>
      <c r="AT31" s="81"/>
      <c r="AU31" s="82"/>
      <c r="AV31" s="82"/>
      <c r="AW31" s="82"/>
      <c r="AX31" s="1"/>
      <c r="AY31" s="81"/>
      <c r="AZ31" s="82"/>
      <c r="BA31" s="82"/>
      <c r="BB31" s="82"/>
      <c r="BC31" s="1"/>
      <c r="BD31" s="81"/>
      <c r="BE31" s="82"/>
      <c r="BF31" s="82"/>
      <c r="BG31" s="82"/>
      <c r="BH31" s="1"/>
      <c r="BI31" s="81"/>
      <c r="BJ31" s="82"/>
      <c r="BK31" s="82"/>
      <c r="BL31" s="82"/>
      <c r="BM31" s="1"/>
      <c r="BN31" s="81"/>
      <c r="BO31" s="82"/>
      <c r="BP31" s="82"/>
      <c r="BQ31" s="82"/>
      <c r="BR31" s="1"/>
      <c r="BS31" s="81"/>
      <c r="BT31" s="82"/>
      <c r="BU31" s="82"/>
      <c r="BV31" s="82"/>
      <c r="BW31" s="1"/>
    </row>
    <row r="32" customFormat="false" ht="15" hidden="false" customHeight="false" outlineLevel="0" collapsed="false">
      <c r="F32" s="81"/>
      <c r="G32" s="82"/>
      <c r="H32" s="82"/>
      <c r="I32" s="82"/>
      <c r="K32" s="81"/>
      <c r="L32" s="82"/>
      <c r="M32" s="82"/>
      <c r="N32" s="82"/>
      <c r="P32" s="81"/>
      <c r="Q32" s="82"/>
      <c r="R32" s="82"/>
      <c r="S32" s="82"/>
      <c r="T32" s="1"/>
      <c r="U32" s="81"/>
      <c r="V32" s="82"/>
      <c r="W32" s="82"/>
      <c r="X32" s="82"/>
      <c r="Y32" s="1"/>
      <c r="Z32" s="81"/>
      <c r="AA32" s="82"/>
      <c r="AB32" s="82"/>
      <c r="AC32" s="82"/>
      <c r="AD32" s="1"/>
      <c r="AE32" s="81"/>
      <c r="AF32" s="82"/>
      <c r="AG32" s="82"/>
      <c r="AH32" s="82"/>
      <c r="AI32" s="1"/>
      <c r="AJ32" s="81"/>
      <c r="AK32" s="82"/>
      <c r="AL32" s="82"/>
      <c r="AM32" s="82"/>
      <c r="AN32" s="1"/>
      <c r="AO32" s="81"/>
      <c r="AP32" s="82"/>
      <c r="AQ32" s="82"/>
      <c r="AR32" s="82"/>
      <c r="AS32" s="1"/>
      <c r="AT32" s="81"/>
      <c r="AU32" s="82"/>
      <c r="AV32" s="82"/>
      <c r="AW32" s="82"/>
      <c r="AX32" s="1"/>
      <c r="AY32" s="81"/>
      <c r="AZ32" s="82"/>
      <c r="BA32" s="82"/>
      <c r="BB32" s="82"/>
      <c r="BC32" s="1"/>
      <c r="BD32" s="81"/>
      <c r="BE32" s="82"/>
      <c r="BF32" s="82"/>
      <c r="BG32" s="82"/>
      <c r="BH32" s="1"/>
      <c r="BI32" s="81"/>
      <c r="BJ32" s="82"/>
      <c r="BK32" s="82"/>
      <c r="BL32" s="82"/>
      <c r="BM32" s="1"/>
      <c r="BN32" s="81"/>
      <c r="BO32" s="82"/>
      <c r="BP32" s="82"/>
      <c r="BQ32" s="82"/>
      <c r="BR32" s="1"/>
      <c r="BS32" s="81"/>
      <c r="BT32" s="82"/>
      <c r="BU32" s="82"/>
      <c r="BV32" s="82"/>
      <c r="BW32" s="1"/>
    </row>
    <row r="33" customFormat="false" ht="15" hidden="false" customHeight="false" outlineLevel="0" collapsed="false">
      <c r="F33" s="81"/>
      <c r="G33" s="82"/>
      <c r="H33" s="82"/>
      <c r="I33" s="82"/>
      <c r="K33" s="81"/>
      <c r="L33" s="82"/>
      <c r="M33" s="82"/>
      <c r="N33" s="82"/>
      <c r="P33" s="81"/>
      <c r="Q33" s="82"/>
      <c r="R33" s="82"/>
      <c r="S33" s="82"/>
      <c r="T33" s="1"/>
      <c r="U33" s="81"/>
      <c r="V33" s="82"/>
      <c r="W33" s="82"/>
      <c r="X33" s="82"/>
      <c r="Y33" s="1"/>
      <c r="Z33" s="81"/>
      <c r="AA33" s="82"/>
      <c r="AB33" s="82"/>
      <c r="AC33" s="82"/>
      <c r="AD33" s="1"/>
      <c r="AE33" s="81"/>
      <c r="AF33" s="82"/>
      <c r="AG33" s="82"/>
      <c r="AH33" s="82"/>
      <c r="AI33" s="1"/>
      <c r="AJ33" s="81"/>
      <c r="AK33" s="82"/>
      <c r="AL33" s="82"/>
      <c r="AM33" s="82"/>
      <c r="AN33" s="1"/>
      <c r="AO33" s="81"/>
      <c r="AP33" s="82"/>
      <c r="AQ33" s="82"/>
      <c r="AR33" s="82"/>
      <c r="AS33" s="1"/>
      <c r="AT33" s="81"/>
      <c r="AU33" s="82"/>
      <c r="AV33" s="82"/>
      <c r="AW33" s="82"/>
      <c r="AX33" s="1"/>
      <c r="AY33" s="81"/>
      <c r="AZ33" s="82"/>
      <c r="BA33" s="82"/>
      <c r="BB33" s="82"/>
      <c r="BC33" s="1"/>
      <c r="BD33" s="81"/>
      <c r="BE33" s="82"/>
      <c r="BF33" s="82"/>
      <c r="BG33" s="82"/>
      <c r="BH33" s="1"/>
      <c r="BI33" s="81"/>
      <c r="BJ33" s="82"/>
      <c r="BK33" s="82"/>
      <c r="BL33" s="82"/>
      <c r="BM33" s="1"/>
      <c r="BN33" s="81"/>
      <c r="BO33" s="82"/>
      <c r="BP33" s="82"/>
      <c r="BQ33" s="82"/>
      <c r="BR33" s="1"/>
      <c r="BS33" s="81"/>
      <c r="BT33" s="82"/>
      <c r="BU33" s="82"/>
      <c r="BV33" s="82"/>
      <c r="BW33" s="1"/>
    </row>
    <row r="34" customFormat="false" ht="15" hidden="false" customHeight="false" outlineLevel="0" collapsed="false">
      <c r="F34" s="81"/>
      <c r="G34" s="82"/>
      <c r="H34" s="82"/>
      <c r="I34" s="82"/>
      <c r="K34" s="81"/>
      <c r="L34" s="82"/>
      <c r="M34" s="82"/>
      <c r="N34" s="82"/>
      <c r="P34" s="81"/>
      <c r="Q34" s="82"/>
      <c r="R34" s="82"/>
      <c r="S34" s="82"/>
      <c r="T34" s="1"/>
      <c r="U34" s="81"/>
      <c r="V34" s="82"/>
      <c r="W34" s="82"/>
      <c r="X34" s="82"/>
      <c r="Y34" s="1"/>
      <c r="Z34" s="81"/>
      <c r="AA34" s="82"/>
      <c r="AB34" s="82"/>
      <c r="AC34" s="82"/>
      <c r="AD34" s="1"/>
      <c r="AE34" s="81"/>
      <c r="AF34" s="82"/>
      <c r="AG34" s="82"/>
      <c r="AH34" s="82"/>
      <c r="AI34" s="1"/>
      <c r="AJ34" s="81"/>
      <c r="AK34" s="82"/>
      <c r="AL34" s="82"/>
      <c r="AM34" s="82"/>
      <c r="AN34" s="1"/>
      <c r="AO34" s="81"/>
      <c r="AP34" s="82"/>
      <c r="AQ34" s="82"/>
      <c r="AR34" s="82"/>
      <c r="AS34" s="1"/>
      <c r="AT34" s="81"/>
      <c r="AU34" s="82"/>
      <c r="AV34" s="82"/>
      <c r="AW34" s="82"/>
      <c r="AX34" s="1"/>
      <c r="AY34" s="81"/>
      <c r="AZ34" s="82"/>
      <c r="BA34" s="82"/>
      <c r="BB34" s="82"/>
      <c r="BC34" s="1"/>
      <c r="BD34" s="81"/>
      <c r="BE34" s="82"/>
      <c r="BF34" s="82"/>
      <c r="BG34" s="82"/>
      <c r="BH34" s="1"/>
      <c r="BI34" s="81"/>
      <c r="BJ34" s="82"/>
      <c r="BK34" s="82"/>
      <c r="BL34" s="82"/>
      <c r="BM34" s="1"/>
      <c r="BN34" s="81"/>
      <c r="BO34" s="82"/>
      <c r="BP34" s="82"/>
      <c r="BQ34" s="82"/>
      <c r="BR34" s="1"/>
      <c r="BS34" s="81"/>
      <c r="BT34" s="82"/>
      <c r="BU34" s="82"/>
      <c r="BV34" s="82"/>
      <c r="BW34" s="1"/>
    </row>
    <row r="35" customFormat="false" ht="15" hidden="false" customHeight="false" outlineLevel="0" collapsed="false">
      <c r="F35" s="81"/>
      <c r="G35" s="82"/>
      <c r="H35" s="82"/>
      <c r="I35" s="82"/>
      <c r="K35" s="81"/>
      <c r="L35" s="82"/>
      <c r="M35" s="82"/>
      <c r="N35" s="82"/>
      <c r="P35" s="81"/>
      <c r="Q35" s="82"/>
      <c r="R35" s="82"/>
      <c r="S35" s="82"/>
      <c r="T35" s="1"/>
      <c r="U35" s="81"/>
      <c r="V35" s="82"/>
      <c r="W35" s="82"/>
      <c r="X35" s="82"/>
      <c r="Y35" s="1"/>
      <c r="Z35" s="81"/>
      <c r="AA35" s="82"/>
      <c r="AB35" s="82"/>
      <c r="AC35" s="82"/>
      <c r="AD35" s="1"/>
      <c r="AE35" s="81"/>
      <c r="AF35" s="82"/>
      <c r="AG35" s="82"/>
      <c r="AH35" s="82"/>
      <c r="AI35" s="1"/>
      <c r="AJ35" s="81"/>
      <c r="AK35" s="82"/>
      <c r="AL35" s="82"/>
      <c r="AM35" s="82"/>
      <c r="AN35" s="1"/>
      <c r="AO35" s="81"/>
      <c r="AP35" s="82"/>
      <c r="AQ35" s="82"/>
      <c r="AR35" s="82"/>
      <c r="AS35" s="1"/>
      <c r="AT35" s="81"/>
      <c r="AU35" s="82"/>
      <c r="AV35" s="82"/>
      <c r="AW35" s="82"/>
      <c r="AX35" s="1"/>
      <c r="AY35" s="81"/>
      <c r="AZ35" s="82"/>
      <c r="BA35" s="82"/>
      <c r="BB35" s="82"/>
      <c r="BC35" s="1"/>
      <c r="BD35" s="81"/>
      <c r="BE35" s="82"/>
      <c r="BF35" s="82"/>
      <c r="BG35" s="82"/>
      <c r="BH35" s="1"/>
      <c r="BI35" s="81"/>
      <c r="BJ35" s="82"/>
      <c r="BK35" s="82"/>
      <c r="BL35" s="82"/>
      <c r="BM35" s="1"/>
      <c r="BN35" s="81"/>
      <c r="BO35" s="82"/>
      <c r="BP35" s="82"/>
      <c r="BQ35" s="82"/>
      <c r="BR35" s="1"/>
      <c r="BS35" s="81"/>
      <c r="BT35" s="82"/>
      <c r="BU35" s="82"/>
      <c r="BV35" s="82"/>
      <c r="BW35" s="1"/>
    </row>
    <row r="36" customFormat="false" ht="15" hidden="false" customHeight="false" outlineLevel="0" collapsed="false">
      <c r="F36" s="81"/>
      <c r="G36" s="82"/>
      <c r="H36" s="82"/>
      <c r="I36" s="82"/>
      <c r="K36" s="81"/>
      <c r="L36" s="82"/>
      <c r="M36" s="82"/>
      <c r="N36" s="82"/>
      <c r="P36" s="81"/>
      <c r="Q36" s="82"/>
      <c r="R36" s="82"/>
      <c r="S36" s="82"/>
      <c r="T36" s="1"/>
      <c r="U36" s="81"/>
      <c r="V36" s="82"/>
      <c r="W36" s="82"/>
      <c r="X36" s="82"/>
      <c r="Y36" s="1"/>
      <c r="Z36" s="81"/>
      <c r="AA36" s="82"/>
      <c r="AB36" s="82"/>
      <c r="AC36" s="82"/>
      <c r="AD36" s="1"/>
      <c r="AE36" s="81"/>
      <c r="AF36" s="82"/>
      <c r="AG36" s="82"/>
      <c r="AH36" s="82"/>
      <c r="AI36" s="1"/>
      <c r="AJ36" s="81"/>
      <c r="AK36" s="82"/>
      <c r="AL36" s="82"/>
      <c r="AM36" s="82"/>
      <c r="AN36" s="1"/>
      <c r="AO36" s="81"/>
      <c r="AP36" s="82"/>
      <c r="AQ36" s="82"/>
      <c r="AR36" s="82"/>
      <c r="AS36" s="1"/>
      <c r="AT36" s="81"/>
      <c r="AU36" s="82"/>
      <c r="AV36" s="82"/>
      <c r="AW36" s="82"/>
      <c r="AX36" s="1"/>
      <c r="AY36" s="81"/>
      <c r="AZ36" s="82"/>
      <c r="BA36" s="82"/>
      <c r="BB36" s="82"/>
      <c r="BC36" s="1"/>
      <c r="BD36" s="81"/>
      <c r="BE36" s="82"/>
      <c r="BF36" s="82"/>
      <c r="BG36" s="82"/>
      <c r="BH36" s="1"/>
      <c r="BI36" s="81"/>
      <c r="BJ36" s="82"/>
      <c r="BK36" s="82"/>
      <c r="BL36" s="82"/>
      <c r="BM36" s="1"/>
      <c r="BN36" s="81"/>
      <c r="BO36" s="82"/>
      <c r="BP36" s="82"/>
      <c r="BQ36" s="82"/>
      <c r="BR36" s="1"/>
      <c r="BS36" s="81"/>
      <c r="BT36" s="82"/>
      <c r="BU36" s="82"/>
      <c r="BV36" s="82"/>
      <c r="BW36" s="1"/>
    </row>
    <row r="37" customFormat="false" ht="15" hidden="false" customHeight="false" outlineLevel="0" collapsed="false">
      <c r="F37" s="81"/>
      <c r="G37" s="82"/>
      <c r="H37" s="82"/>
      <c r="I37" s="82"/>
      <c r="K37" s="81"/>
      <c r="L37" s="82"/>
      <c r="M37" s="82"/>
      <c r="N37" s="82"/>
      <c r="P37" s="81"/>
      <c r="Q37" s="82"/>
      <c r="R37" s="82"/>
      <c r="S37" s="82"/>
      <c r="T37" s="1"/>
      <c r="U37" s="81"/>
      <c r="V37" s="82"/>
      <c r="W37" s="82"/>
      <c r="X37" s="82"/>
      <c r="Y37" s="1"/>
      <c r="Z37" s="81"/>
      <c r="AA37" s="82"/>
      <c r="AB37" s="82"/>
      <c r="AC37" s="82"/>
      <c r="AD37" s="1"/>
      <c r="AE37" s="81"/>
      <c r="AF37" s="82"/>
      <c r="AG37" s="82"/>
      <c r="AH37" s="82"/>
      <c r="AI37" s="1"/>
      <c r="AJ37" s="81"/>
      <c r="AK37" s="82"/>
      <c r="AL37" s="82"/>
      <c r="AM37" s="82"/>
      <c r="AN37" s="1"/>
      <c r="AO37" s="81"/>
      <c r="AP37" s="82"/>
      <c r="AQ37" s="82"/>
      <c r="AR37" s="82"/>
      <c r="AS37" s="1"/>
      <c r="AT37" s="81"/>
      <c r="AU37" s="82"/>
      <c r="AV37" s="82"/>
      <c r="AW37" s="82"/>
      <c r="AX37" s="1"/>
      <c r="AY37" s="81"/>
      <c r="AZ37" s="82"/>
      <c r="BA37" s="82"/>
      <c r="BB37" s="82"/>
      <c r="BC37" s="1"/>
      <c r="BD37" s="81"/>
      <c r="BE37" s="82"/>
      <c r="BF37" s="82"/>
      <c r="BG37" s="82"/>
      <c r="BH37" s="1"/>
      <c r="BI37" s="81"/>
      <c r="BJ37" s="82"/>
      <c r="BK37" s="82"/>
      <c r="BL37" s="82"/>
      <c r="BM37" s="1"/>
      <c r="BN37" s="81"/>
      <c r="BO37" s="82"/>
      <c r="BP37" s="82"/>
      <c r="BQ37" s="82"/>
      <c r="BR37" s="1"/>
      <c r="BS37" s="81"/>
      <c r="BT37" s="82"/>
      <c r="BU37" s="82"/>
      <c r="BV37" s="82"/>
      <c r="BW37" s="1"/>
    </row>
    <row r="38" customFormat="false" ht="15" hidden="false" customHeight="false" outlineLevel="0" collapsed="false">
      <c r="F38" s="81"/>
      <c r="G38" s="82"/>
      <c r="H38" s="82"/>
      <c r="I38" s="82"/>
      <c r="K38" s="81"/>
      <c r="L38" s="82"/>
      <c r="M38" s="82"/>
      <c r="N38" s="82"/>
      <c r="P38" s="81"/>
      <c r="Q38" s="82"/>
      <c r="R38" s="82"/>
      <c r="S38" s="82"/>
      <c r="T38" s="1"/>
      <c r="U38" s="81"/>
      <c r="V38" s="82"/>
      <c r="W38" s="82"/>
      <c r="X38" s="82"/>
      <c r="Y38" s="1"/>
      <c r="Z38" s="81"/>
      <c r="AA38" s="82"/>
      <c r="AB38" s="82"/>
      <c r="AC38" s="82"/>
      <c r="AD38" s="1"/>
      <c r="AE38" s="81"/>
      <c r="AF38" s="82"/>
      <c r="AG38" s="82"/>
      <c r="AH38" s="82"/>
      <c r="AI38" s="1"/>
      <c r="AJ38" s="81"/>
      <c r="AK38" s="82"/>
      <c r="AL38" s="82"/>
      <c r="AM38" s="82"/>
      <c r="AN38" s="1"/>
      <c r="AO38" s="81"/>
      <c r="AP38" s="82"/>
      <c r="AQ38" s="82"/>
      <c r="AR38" s="82"/>
      <c r="AS38" s="1"/>
      <c r="AT38" s="81"/>
      <c r="AU38" s="82"/>
      <c r="AV38" s="82"/>
      <c r="AW38" s="82"/>
      <c r="AX38" s="1"/>
      <c r="AY38" s="81"/>
      <c r="AZ38" s="82"/>
      <c r="BA38" s="82"/>
      <c r="BB38" s="82"/>
      <c r="BC38" s="1"/>
      <c r="BD38" s="81"/>
      <c r="BE38" s="82"/>
      <c r="BF38" s="82"/>
      <c r="BG38" s="82"/>
      <c r="BH38" s="1"/>
      <c r="BI38" s="81"/>
      <c r="BJ38" s="82"/>
      <c r="BK38" s="82"/>
      <c r="BL38" s="82"/>
      <c r="BM38" s="1"/>
      <c r="BN38" s="81"/>
      <c r="BO38" s="82"/>
      <c r="BP38" s="82"/>
      <c r="BQ38" s="82"/>
      <c r="BR38" s="1"/>
      <c r="BS38" s="81"/>
      <c r="BT38" s="82"/>
      <c r="BU38" s="82"/>
      <c r="BV38" s="82"/>
      <c r="BW38" s="1"/>
    </row>
    <row r="39" customFormat="false" ht="15" hidden="false" customHeight="false" outlineLevel="0" collapsed="false">
      <c r="F39" s="81"/>
      <c r="G39" s="82"/>
      <c r="H39" s="82"/>
      <c r="I39" s="82"/>
      <c r="K39" s="81"/>
      <c r="L39" s="82"/>
      <c r="M39" s="82"/>
      <c r="N39" s="82"/>
      <c r="P39" s="81"/>
      <c r="Q39" s="82"/>
      <c r="R39" s="82"/>
      <c r="S39" s="82"/>
      <c r="T39" s="1"/>
      <c r="U39" s="81"/>
      <c r="V39" s="82"/>
      <c r="W39" s="82"/>
      <c r="X39" s="82"/>
      <c r="Y39" s="1"/>
      <c r="Z39" s="81"/>
      <c r="AA39" s="82"/>
      <c r="AB39" s="82"/>
      <c r="AC39" s="82"/>
      <c r="AD39" s="1"/>
      <c r="AE39" s="81"/>
      <c r="AF39" s="82"/>
      <c r="AG39" s="82"/>
      <c r="AH39" s="82"/>
      <c r="AI39" s="1"/>
      <c r="AJ39" s="81"/>
      <c r="AK39" s="82"/>
      <c r="AL39" s="82"/>
      <c r="AM39" s="82"/>
      <c r="AN39" s="1"/>
      <c r="AO39" s="81"/>
      <c r="AP39" s="82"/>
      <c r="AQ39" s="82"/>
      <c r="AR39" s="82"/>
      <c r="AS39" s="1"/>
      <c r="AT39" s="81"/>
      <c r="AU39" s="82"/>
      <c r="AV39" s="82"/>
      <c r="AW39" s="82"/>
      <c r="AX39" s="1"/>
      <c r="AY39" s="81"/>
      <c r="AZ39" s="82"/>
      <c r="BA39" s="82"/>
      <c r="BB39" s="82"/>
      <c r="BC39" s="1"/>
      <c r="BD39" s="81"/>
      <c r="BE39" s="82"/>
      <c r="BF39" s="82"/>
      <c r="BG39" s="82"/>
      <c r="BH39" s="1"/>
      <c r="BI39" s="81"/>
      <c r="BJ39" s="82"/>
      <c r="BK39" s="82"/>
      <c r="BL39" s="82"/>
      <c r="BM39" s="1"/>
      <c r="BN39" s="81"/>
      <c r="BO39" s="82"/>
      <c r="BP39" s="82"/>
      <c r="BQ39" s="82"/>
      <c r="BR39" s="1"/>
      <c r="BS39" s="81"/>
      <c r="BT39" s="82"/>
      <c r="BU39" s="82"/>
      <c r="BV39" s="82"/>
      <c r="BW39" s="1"/>
    </row>
    <row r="40" customFormat="false" ht="15" hidden="false" customHeight="false" outlineLevel="0" collapsed="false">
      <c r="F40" s="81"/>
      <c r="G40" s="82"/>
      <c r="H40" s="82"/>
      <c r="I40" s="82"/>
      <c r="K40" s="81"/>
      <c r="L40" s="82"/>
      <c r="M40" s="82"/>
      <c r="N40" s="82"/>
      <c r="P40" s="81"/>
      <c r="Q40" s="82"/>
      <c r="R40" s="82"/>
      <c r="S40" s="82"/>
      <c r="T40" s="1"/>
      <c r="U40" s="81"/>
      <c r="V40" s="82"/>
      <c r="W40" s="82"/>
      <c r="X40" s="82"/>
      <c r="Y40" s="1"/>
      <c r="Z40" s="81"/>
      <c r="AA40" s="82"/>
      <c r="AB40" s="82"/>
      <c r="AC40" s="82"/>
      <c r="AD40" s="1"/>
      <c r="AE40" s="81"/>
      <c r="AF40" s="82"/>
      <c r="AG40" s="82"/>
      <c r="AH40" s="82"/>
      <c r="AI40" s="1"/>
      <c r="AJ40" s="81"/>
      <c r="AK40" s="82"/>
      <c r="AL40" s="82"/>
      <c r="AM40" s="82"/>
      <c r="AN40" s="1"/>
      <c r="AO40" s="81"/>
      <c r="AP40" s="82"/>
      <c r="AQ40" s="82"/>
      <c r="AR40" s="82"/>
      <c r="AS40" s="1"/>
      <c r="AT40" s="81"/>
      <c r="AU40" s="82"/>
      <c r="AV40" s="82"/>
      <c r="AW40" s="82"/>
      <c r="AX40" s="1"/>
      <c r="AY40" s="81"/>
      <c r="AZ40" s="82"/>
      <c r="BA40" s="82"/>
      <c r="BB40" s="82"/>
      <c r="BC40" s="1"/>
      <c r="BD40" s="81"/>
      <c r="BE40" s="82"/>
      <c r="BF40" s="82"/>
      <c r="BG40" s="82"/>
      <c r="BH40" s="1"/>
      <c r="BI40" s="81"/>
      <c r="BJ40" s="82"/>
      <c r="BK40" s="82"/>
      <c r="BL40" s="82"/>
      <c r="BM40" s="1"/>
      <c r="BN40" s="81"/>
      <c r="BO40" s="82"/>
      <c r="BP40" s="82"/>
      <c r="BQ40" s="82"/>
      <c r="BR40" s="1"/>
      <c r="BS40" s="81"/>
      <c r="BT40" s="82"/>
      <c r="BU40" s="82"/>
      <c r="BV40" s="82"/>
      <c r="BW40" s="1"/>
    </row>
    <row r="41" customFormat="false" ht="15" hidden="false" customHeight="false" outlineLevel="0" collapsed="false">
      <c r="F41" s="81"/>
      <c r="G41" s="82"/>
      <c r="H41" s="82"/>
      <c r="I41" s="82"/>
      <c r="K41" s="81"/>
      <c r="L41" s="82"/>
      <c r="M41" s="82"/>
      <c r="N41" s="82"/>
      <c r="P41" s="81"/>
      <c r="Q41" s="82"/>
      <c r="R41" s="82"/>
      <c r="S41" s="82"/>
      <c r="T41" s="1"/>
      <c r="U41" s="81"/>
      <c r="V41" s="82"/>
      <c r="W41" s="82"/>
      <c r="X41" s="82"/>
      <c r="Y41" s="1"/>
      <c r="Z41" s="81"/>
      <c r="AA41" s="82"/>
      <c r="AB41" s="82"/>
      <c r="AC41" s="82"/>
      <c r="AD41" s="1"/>
      <c r="AE41" s="81"/>
      <c r="AF41" s="82"/>
      <c r="AG41" s="82"/>
      <c r="AH41" s="82"/>
      <c r="AI41" s="1"/>
      <c r="AJ41" s="81"/>
      <c r="AK41" s="82"/>
      <c r="AL41" s="82"/>
      <c r="AM41" s="82"/>
      <c r="AN41" s="1"/>
      <c r="AO41" s="81"/>
      <c r="AP41" s="82"/>
      <c r="AQ41" s="82"/>
      <c r="AR41" s="82"/>
      <c r="AS41" s="1"/>
      <c r="AT41" s="81"/>
      <c r="AU41" s="82"/>
      <c r="AV41" s="82"/>
      <c r="AW41" s="82"/>
      <c r="AX41" s="1"/>
      <c r="AY41" s="81"/>
      <c r="AZ41" s="82"/>
      <c r="BA41" s="82"/>
      <c r="BB41" s="82"/>
      <c r="BC41" s="1"/>
      <c r="BD41" s="81"/>
      <c r="BE41" s="82"/>
      <c r="BF41" s="82"/>
      <c r="BG41" s="82"/>
      <c r="BH41" s="1"/>
      <c r="BI41" s="81"/>
      <c r="BJ41" s="82"/>
      <c r="BK41" s="82"/>
      <c r="BL41" s="82"/>
      <c r="BM41" s="1"/>
      <c r="BN41" s="81"/>
      <c r="BO41" s="82"/>
      <c r="BP41" s="82"/>
      <c r="BQ41" s="82"/>
      <c r="BR41" s="1"/>
      <c r="BS41" s="81"/>
      <c r="BT41" s="82"/>
      <c r="BU41" s="82"/>
      <c r="BV41" s="82"/>
      <c r="BW41" s="1"/>
    </row>
    <row r="42" customFormat="false" ht="15" hidden="false" customHeight="false" outlineLevel="0" collapsed="false">
      <c r="F42" s="81"/>
      <c r="G42" s="82"/>
      <c r="H42" s="82"/>
      <c r="I42" s="82"/>
      <c r="K42" s="81"/>
      <c r="L42" s="82"/>
      <c r="M42" s="82"/>
      <c r="N42" s="82"/>
      <c r="P42" s="81"/>
      <c r="Q42" s="82"/>
      <c r="R42" s="82"/>
      <c r="S42" s="82"/>
      <c r="T42" s="1"/>
      <c r="U42" s="81"/>
      <c r="V42" s="82"/>
      <c r="W42" s="82"/>
      <c r="X42" s="82"/>
      <c r="Y42" s="1"/>
      <c r="Z42" s="81"/>
      <c r="AA42" s="82"/>
      <c r="AB42" s="82"/>
      <c r="AC42" s="82"/>
      <c r="AD42" s="1"/>
      <c r="AE42" s="81"/>
      <c r="AF42" s="82"/>
      <c r="AG42" s="82"/>
      <c r="AH42" s="82"/>
      <c r="AI42" s="1"/>
      <c r="AJ42" s="81"/>
      <c r="AK42" s="82"/>
      <c r="AL42" s="82"/>
      <c r="AM42" s="82"/>
      <c r="AN42" s="1"/>
      <c r="AO42" s="81"/>
      <c r="AP42" s="82"/>
      <c r="AQ42" s="82"/>
      <c r="AR42" s="82"/>
      <c r="AS42" s="1"/>
      <c r="AT42" s="81"/>
      <c r="AU42" s="82"/>
      <c r="AV42" s="82"/>
      <c r="AW42" s="82"/>
      <c r="AX42" s="1"/>
      <c r="AY42" s="81"/>
      <c r="AZ42" s="82"/>
      <c r="BA42" s="82"/>
      <c r="BB42" s="82"/>
      <c r="BC42" s="1"/>
      <c r="BD42" s="81"/>
      <c r="BE42" s="82"/>
      <c r="BF42" s="82"/>
      <c r="BG42" s="82"/>
      <c r="BH42" s="1"/>
      <c r="BI42" s="81"/>
      <c r="BJ42" s="82"/>
      <c r="BK42" s="82"/>
      <c r="BL42" s="82"/>
      <c r="BM42" s="1"/>
      <c r="BN42" s="81"/>
      <c r="BO42" s="82"/>
      <c r="BP42" s="82"/>
      <c r="BQ42" s="82"/>
      <c r="BR42" s="1"/>
      <c r="BS42" s="81"/>
      <c r="BT42" s="82"/>
      <c r="BU42" s="82"/>
      <c r="BV42" s="82"/>
      <c r="BW42" s="1"/>
    </row>
    <row r="43" customFormat="false" ht="15" hidden="false" customHeight="false" outlineLevel="0" collapsed="false">
      <c r="F43" s="81"/>
      <c r="G43" s="82"/>
      <c r="H43" s="82"/>
      <c r="I43" s="82"/>
      <c r="K43" s="81"/>
      <c r="L43" s="82"/>
      <c r="M43" s="82"/>
      <c r="N43" s="82"/>
      <c r="P43" s="81"/>
      <c r="Q43" s="82"/>
      <c r="R43" s="82"/>
      <c r="S43" s="82"/>
      <c r="T43" s="1"/>
      <c r="U43" s="81"/>
      <c r="V43" s="82"/>
      <c r="W43" s="82"/>
      <c r="X43" s="82"/>
      <c r="Y43" s="1"/>
      <c r="Z43" s="81"/>
      <c r="AA43" s="82"/>
      <c r="AB43" s="82"/>
      <c r="AC43" s="82"/>
      <c r="AD43" s="1"/>
      <c r="AE43" s="81"/>
      <c r="AF43" s="82"/>
      <c r="AG43" s="82"/>
      <c r="AH43" s="82"/>
      <c r="AI43" s="1"/>
      <c r="AJ43" s="81"/>
      <c r="AK43" s="82"/>
      <c r="AL43" s="82"/>
      <c r="AM43" s="82"/>
      <c r="AN43" s="1"/>
      <c r="AO43" s="81"/>
      <c r="AP43" s="82"/>
      <c r="AQ43" s="82"/>
      <c r="AR43" s="82"/>
      <c r="AS43" s="1"/>
      <c r="AT43" s="81"/>
      <c r="AU43" s="82"/>
      <c r="AV43" s="82"/>
      <c r="AW43" s="82"/>
      <c r="AX43" s="1"/>
      <c r="AY43" s="81"/>
      <c r="AZ43" s="82"/>
      <c r="BA43" s="82"/>
      <c r="BB43" s="82"/>
      <c r="BC43" s="1"/>
      <c r="BD43" s="81"/>
      <c r="BE43" s="82"/>
      <c r="BF43" s="82"/>
      <c r="BG43" s="82"/>
      <c r="BH43" s="1"/>
      <c r="BI43" s="81"/>
      <c r="BJ43" s="82"/>
      <c r="BK43" s="82"/>
      <c r="BL43" s="82"/>
      <c r="BM43" s="1"/>
      <c r="BN43" s="81"/>
      <c r="BO43" s="82"/>
      <c r="BP43" s="82"/>
      <c r="BQ43" s="82"/>
      <c r="BR43" s="1"/>
      <c r="BS43" s="81"/>
      <c r="BT43" s="82"/>
      <c r="BU43" s="82"/>
      <c r="BV43" s="82"/>
      <c r="BW43" s="1"/>
    </row>
    <row r="44" customFormat="false" ht="15" hidden="false" customHeight="false" outlineLevel="0" collapsed="false">
      <c r="F44" s="81"/>
      <c r="G44" s="82"/>
      <c r="H44" s="82"/>
      <c r="I44" s="82"/>
      <c r="K44" s="81"/>
      <c r="L44" s="82"/>
      <c r="M44" s="82"/>
      <c r="N44" s="82"/>
      <c r="P44" s="81"/>
      <c r="Q44" s="82"/>
      <c r="R44" s="82"/>
      <c r="S44" s="82"/>
      <c r="T44" s="1"/>
      <c r="U44" s="81"/>
      <c r="V44" s="82"/>
      <c r="W44" s="82"/>
      <c r="X44" s="82"/>
      <c r="Y44" s="1"/>
      <c r="Z44" s="81"/>
      <c r="AA44" s="82"/>
      <c r="AB44" s="82"/>
      <c r="AC44" s="82"/>
      <c r="AD44" s="1"/>
      <c r="AE44" s="81"/>
      <c r="AF44" s="82"/>
      <c r="AG44" s="82"/>
      <c r="AH44" s="82"/>
      <c r="AI44" s="1"/>
      <c r="AJ44" s="81"/>
      <c r="AK44" s="82"/>
      <c r="AL44" s="82"/>
      <c r="AM44" s="82"/>
      <c r="AN44" s="1"/>
      <c r="AO44" s="81"/>
      <c r="AP44" s="82"/>
      <c r="AQ44" s="82"/>
      <c r="AR44" s="82"/>
      <c r="AS44" s="1"/>
      <c r="AT44" s="81"/>
      <c r="AU44" s="82"/>
      <c r="AV44" s="82"/>
      <c r="AW44" s="82"/>
      <c r="AX44" s="1"/>
      <c r="AY44" s="81"/>
      <c r="AZ44" s="82"/>
      <c r="BA44" s="82"/>
      <c r="BB44" s="82"/>
      <c r="BC44" s="1"/>
      <c r="BD44" s="81"/>
      <c r="BE44" s="82"/>
      <c r="BF44" s="82"/>
      <c r="BG44" s="82"/>
      <c r="BH44" s="1"/>
      <c r="BI44" s="81"/>
      <c r="BJ44" s="82"/>
      <c r="BK44" s="82"/>
      <c r="BL44" s="82"/>
      <c r="BM44" s="1"/>
      <c r="BN44" s="81"/>
      <c r="BO44" s="82"/>
      <c r="BP44" s="82"/>
      <c r="BQ44" s="82"/>
      <c r="BR44" s="1"/>
      <c r="BS44" s="81"/>
      <c r="BT44" s="82"/>
      <c r="BU44" s="82"/>
      <c r="BV44" s="82"/>
      <c r="BW44" s="1"/>
    </row>
    <row r="45" customFormat="false" ht="15" hidden="false" customHeight="false" outlineLevel="0" collapsed="false">
      <c r="F45" s="81"/>
      <c r="G45" s="82"/>
      <c r="H45" s="82"/>
      <c r="I45" s="82"/>
      <c r="K45" s="81"/>
      <c r="L45" s="82"/>
      <c r="M45" s="82"/>
      <c r="N45" s="82"/>
      <c r="P45" s="81"/>
      <c r="Q45" s="82"/>
      <c r="R45" s="82"/>
      <c r="S45" s="82"/>
      <c r="T45" s="1"/>
      <c r="U45" s="81"/>
      <c r="V45" s="82"/>
      <c r="W45" s="82"/>
      <c r="X45" s="82"/>
      <c r="Y45" s="1"/>
      <c r="Z45" s="81"/>
      <c r="AA45" s="82"/>
      <c r="AB45" s="82"/>
      <c r="AC45" s="82"/>
      <c r="AD45" s="1"/>
      <c r="AE45" s="81"/>
      <c r="AF45" s="82"/>
      <c r="AG45" s="82"/>
      <c r="AH45" s="82"/>
      <c r="AI45" s="1"/>
      <c r="AJ45" s="81"/>
      <c r="AK45" s="82"/>
      <c r="AL45" s="82"/>
      <c r="AM45" s="82"/>
      <c r="AN45" s="1"/>
      <c r="AO45" s="81"/>
      <c r="AP45" s="82"/>
      <c r="AQ45" s="82"/>
      <c r="AR45" s="82"/>
      <c r="AS45" s="1"/>
      <c r="AT45" s="81"/>
      <c r="AU45" s="82"/>
      <c r="AV45" s="82"/>
      <c r="AW45" s="82"/>
      <c r="AX45" s="1"/>
      <c r="AY45" s="81"/>
      <c r="AZ45" s="82"/>
      <c r="BA45" s="82"/>
      <c r="BB45" s="82"/>
      <c r="BC45" s="1"/>
      <c r="BD45" s="81"/>
      <c r="BE45" s="82"/>
      <c r="BF45" s="82"/>
      <c r="BG45" s="82"/>
      <c r="BH45" s="1"/>
      <c r="BI45" s="81"/>
      <c r="BJ45" s="82"/>
      <c r="BK45" s="82"/>
      <c r="BL45" s="82"/>
      <c r="BM45" s="1"/>
      <c r="BN45" s="81"/>
      <c r="BO45" s="82"/>
      <c r="BP45" s="82"/>
      <c r="BQ45" s="82"/>
      <c r="BR45" s="1"/>
      <c r="BS45" s="81"/>
      <c r="BT45" s="82"/>
      <c r="BU45" s="82"/>
      <c r="BV45" s="82"/>
      <c r="BW45" s="1"/>
    </row>
    <row r="46" customFormat="false" ht="15" hidden="false" customHeight="false" outlineLevel="0" collapsed="false">
      <c r="F46" s="81"/>
      <c r="G46" s="82"/>
      <c r="H46" s="82"/>
      <c r="I46" s="82"/>
      <c r="K46" s="81"/>
      <c r="L46" s="82"/>
      <c r="M46" s="82"/>
      <c r="N46" s="82"/>
      <c r="P46" s="81"/>
      <c r="Q46" s="82"/>
      <c r="R46" s="82"/>
      <c r="S46" s="82"/>
      <c r="T46" s="1"/>
      <c r="U46" s="81"/>
      <c r="V46" s="82"/>
      <c r="W46" s="82"/>
      <c r="X46" s="82"/>
      <c r="Y46" s="1"/>
      <c r="Z46" s="81"/>
      <c r="AA46" s="82"/>
      <c r="AB46" s="82"/>
      <c r="AC46" s="82"/>
      <c r="AD46" s="1"/>
      <c r="AE46" s="81"/>
      <c r="AF46" s="82"/>
      <c r="AG46" s="82"/>
      <c r="AH46" s="82"/>
      <c r="AI46" s="1"/>
      <c r="AJ46" s="81"/>
      <c r="AK46" s="82"/>
      <c r="AL46" s="82"/>
      <c r="AM46" s="82"/>
      <c r="AN46" s="1"/>
      <c r="AO46" s="81"/>
      <c r="AP46" s="82"/>
      <c r="AQ46" s="82"/>
      <c r="AR46" s="82"/>
      <c r="AS46" s="1"/>
      <c r="AT46" s="81"/>
      <c r="AU46" s="82"/>
      <c r="AV46" s="82"/>
      <c r="AW46" s="82"/>
      <c r="AX46" s="1"/>
      <c r="AY46" s="81"/>
      <c r="AZ46" s="82"/>
      <c r="BA46" s="82"/>
      <c r="BB46" s="82"/>
      <c r="BC46" s="1"/>
      <c r="BD46" s="81"/>
      <c r="BE46" s="82"/>
      <c r="BF46" s="82"/>
      <c r="BG46" s="82"/>
      <c r="BH46" s="1"/>
      <c r="BI46" s="81"/>
      <c r="BJ46" s="82"/>
      <c r="BK46" s="82"/>
      <c r="BL46" s="82"/>
      <c r="BM46" s="1"/>
      <c r="BN46" s="81"/>
      <c r="BO46" s="82"/>
      <c r="BP46" s="82"/>
      <c r="BQ46" s="82"/>
      <c r="BR46" s="1"/>
      <c r="BS46" s="81"/>
      <c r="BT46" s="82"/>
      <c r="BU46" s="82"/>
      <c r="BV46" s="82"/>
      <c r="BW46" s="1"/>
    </row>
    <row r="47" customFormat="false" ht="15" hidden="false" customHeight="false" outlineLevel="0" collapsed="false">
      <c r="F47" s="81"/>
      <c r="G47" s="82"/>
      <c r="H47" s="82"/>
      <c r="I47" s="82"/>
      <c r="K47" s="81"/>
      <c r="L47" s="82"/>
      <c r="M47" s="82"/>
      <c r="N47" s="82"/>
      <c r="P47" s="81"/>
      <c r="Q47" s="82"/>
      <c r="R47" s="82"/>
      <c r="S47" s="82"/>
      <c r="T47" s="1"/>
      <c r="U47" s="81"/>
      <c r="V47" s="82"/>
      <c r="W47" s="82"/>
      <c r="X47" s="82"/>
      <c r="Y47" s="1"/>
      <c r="Z47" s="81"/>
      <c r="AA47" s="82"/>
      <c r="AB47" s="82"/>
      <c r="AC47" s="82"/>
      <c r="AD47" s="1"/>
      <c r="AE47" s="81"/>
      <c r="AF47" s="82"/>
      <c r="AG47" s="82"/>
      <c r="AH47" s="82"/>
      <c r="AI47" s="1"/>
      <c r="AJ47" s="81"/>
      <c r="AK47" s="82"/>
      <c r="AL47" s="82"/>
      <c r="AM47" s="82"/>
      <c r="AN47" s="1"/>
      <c r="AO47" s="81"/>
      <c r="AP47" s="82"/>
      <c r="AQ47" s="82"/>
      <c r="AR47" s="82"/>
      <c r="AS47" s="1"/>
      <c r="AT47" s="81"/>
      <c r="AU47" s="82"/>
      <c r="AV47" s="82"/>
      <c r="AW47" s="82"/>
      <c r="AX47" s="1"/>
      <c r="AY47" s="81"/>
      <c r="AZ47" s="82"/>
      <c r="BA47" s="82"/>
      <c r="BB47" s="82"/>
      <c r="BC47" s="1"/>
      <c r="BD47" s="81"/>
      <c r="BE47" s="82"/>
      <c r="BF47" s="82"/>
      <c r="BG47" s="82"/>
      <c r="BH47" s="1"/>
      <c r="BI47" s="81"/>
      <c r="BJ47" s="82"/>
      <c r="BK47" s="82"/>
      <c r="BL47" s="82"/>
      <c r="BM47" s="1"/>
      <c r="BN47" s="81"/>
      <c r="BO47" s="82"/>
      <c r="BP47" s="82"/>
      <c r="BQ47" s="82"/>
      <c r="BR47" s="1"/>
      <c r="BS47" s="81"/>
      <c r="BT47" s="82"/>
      <c r="BU47" s="82"/>
      <c r="BV47" s="82"/>
      <c r="BW47" s="1"/>
    </row>
    <row r="48" customFormat="false" ht="15" hidden="false" customHeight="false" outlineLevel="0" collapsed="false">
      <c r="F48" s="81"/>
      <c r="G48" s="82"/>
      <c r="H48" s="82"/>
      <c r="I48" s="82"/>
      <c r="K48" s="81"/>
      <c r="L48" s="82"/>
      <c r="M48" s="82"/>
      <c r="N48" s="82"/>
      <c r="P48" s="81"/>
      <c r="Q48" s="82"/>
      <c r="R48" s="82"/>
      <c r="S48" s="82"/>
      <c r="T48" s="1"/>
      <c r="U48" s="81"/>
      <c r="V48" s="82"/>
      <c r="W48" s="82"/>
      <c r="X48" s="82"/>
      <c r="Y48" s="1"/>
      <c r="Z48" s="81"/>
      <c r="AA48" s="82"/>
      <c r="AB48" s="82"/>
      <c r="AC48" s="82"/>
      <c r="AD48" s="1"/>
      <c r="AE48" s="81"/>
      <c r="AF48" s="82"/>
      <c r="AG48" s="82"/>
      <c r="AH48" s="82"/>
      <c r="AI48" s="1"/>
      <c r="AJ48" s="81"/>
      <c r="AK48" s="82"/>
      <c r="AL48" s="82"/>
      <c r="AM48" s="82"/>
      <c r="AN48" s="1"/>
      <c r="AO48" s="81"/>
      <c r="AP48" s="82"/>
      <c r="AQ48" s="82"/>
      <c r="AR48" s="82"/>
      <c r="AS48" s="1"/>
      <c r="AT48" s="81"/>
      <c r="AU48" s="82"/>
      <c r="AV48" s="82"/>
      <c r="AW48" s="82"/>
      <c r="AX48" s="1"/>
      <c r="AY48" s="81"/>
      <c r="AZ48" s="82"/>
      <c r="BA48" s="82"/>
      <c r="BB48" s="82"/>
      <c r="BC48" s="1"/>
      <c r="BD48" s="81"/>
      <c r="BE48" s="82"/>
      <c r="BF48" s="82"/>
      <c r="BG48" s="82"/>
      <c r="BH48" s="1"/>
      <c r="BI48" s="81"/>
      <c r="BJ48" s="82"/>
      <c r="BK48" s="82"/>
      <c r="BL48" s="82"/>
      <c r="BM48" s="1"/>
      <c r="BN48" s="81"/>
      <c r="BO48" s="82"/>
      <c r="BP48" s="82"/>
      <c r="BQ48" s="82"/>
      <c r="BR48" s="1"/>
      <c r="BS48" s="81"/>
      <c r="BT48" s="82"/>
      <c r="BU48" s="82"/>
      <c r="BV48" s="82"/>
      <c r="BW48" s="1"/>
    </row>
    <row r="49" customFormat="false" ht="15" hidden="false" customHeight="false" outlineLevel="0" collapsed="false">
      <c r="F49" s="81"/>
      <c r="G49" s="82"/>
      <c r="H49" s="82"/>
      <c r="I49" s="82"/>
      <c r="K49" s="81"/>
      <c r="L49" s="82"/>
      <c r="M49" s="82"/>
      <c r="N49" s="82"/>
      <c r="P49" s="81"/>
      <c r="Q49" s="82"/>
      <c r="R49" s="82"/>
      <c r="S49" s="82"/>
      <c r="T49" s="1"/>
      <c r="U49" s="81"/>
      <c r="V49" s="82"/>
      <c r="W49" s="82"/>
      <c r="X49" s="82"/>
      <c r="Y49" s="1"/>
      <c r="Z49" s="81"/>
      <c r="AA49" s="82"/>
      <c r="AB49" s="82"/>
      <c r="AC49" s="82"/>
      <c r="AD49" s="1"/>
      <c r="AE49" s="81"/>
      <c r="AF49" s="82"/>
      <c r="AG49" s="82"/>
      <c r="AH49" s="82"/>
      <c r="AI49" s="1"/>
      <c r="AJ49" s="81"/>
      <c r="AK49" s="82"/>
      <c r="AL49" s="82"/>
      <c r="AM49" s="82"/>
      <c r="AN49" s="1"/>
      <c r="AO49" s="81"/>
      <c r="AP49" s="82"/>
      <c r="AQ49" s="82"/>
      <c r="AR49" s="82"/>
      <c r="AS49" s="1"/>
      <c r="AT49" s="81"/>
      <c r="AU49" s="82"/>
      <c r="AV49" s="82"/>
      <c r="AW49" s="82"/>
      <c r="AX49" s="1"/>
      <c r="AY49" s="81"/>
      <c r="AZ49" s="82"/>
      <c r="BA49" s="82"/>
      <c r="BB49" s="82"/>
      <c r="BC49" s="1"/>
      <c r="BD49" s="81"/>
      <c r="BE49" s="82"/>
      <c r="BF49" s="82"/>
      <c r="BG49" s="82"/>
      <c r="BH49" s="1"/>
      <c r="BI49" s="81"/>
      <c r="BJ49" s="82"/>
      <c r="BK49" s="82"/>
      <c r="BL49" s="82"/>
      <c r="BM49" s="1"/>
      <c r="BN49" s="81"/>
      <c r="BO49" s="82"/>
      <c r="BP49" s="82"/>
      <c r="BQ49" s="82"/>
      <c r="BR49" s="1"/>
      <c r="BS49" s="81"/>
      <c r="BT49" s="82"/>
      <c r="BU49" s="82"/>
      <c r="BV49" s="82"/>
      <c r="BW49" s="1"/>
    </row>
    <row r="50" customFormat="false" ht="15" hidden="false" customHeight="false" outlineLevel="0" collapsed="false">
      <c r="F50" s="81"/>
      <c r="G50" s="82"/>
      <c r="H50" s="82"/>
      <c r="I50" s="82"/>
      <c r="K50" s="81"/>
      <c r="L50" s="82"/>
      <c r="M50" s="82"/>
      <c r="N50" s="82"/>
      <c r="P50" s="81"/>
      <c r="Q50" s="82"/>
      <c r="R50" s="82"/>
      <c r="S50" s="82"/>
      <c r="T50" s="1"/>
      <c r="U50" s="81"/>
      <c r="V50" s="82"/>
      <c r="W50" s="82"/>
      <c r="X50" s="82"/>
      <c r="Y50" s="1"/>
      <c r="Z50" s="81"/>
      <c r="AA50" s="82"/>
      <c r="AB50" s="82"/>
      <c r="AC50" s="82"/>
      <c r="AD50" s="1"/>
      <c r="AE50" s="81"/>
      <c r="AF50" s="82"/>
      <c r="AG50" s="82"/>
      <c r="AH50" s="82"/>
      <c r="AI50" s="1"/>
      <c r="AJ50" s="81"/>
      <c r="AK50" s="82"/>
      <c r="AL50" s="82"/>
      <c r="AM50" s="82"/>
      <c r="AN50" s="1"/>
      <c r="AO50" s="81"/>
      <c r="AP50" s="82"/>
      <c r="AQ50" s="82"/>
      <c r="AR50" s="82"/>
      <c r="AS50" s="1"/>
      <c r="AT50" s="81"/>
      <c r="AU50" s="82"/>
      <c r="AV50" s="82"/>
      <c r="AW50" s="82"/>
      <c r="AX50" s="1"/>
      <c r="AY50" s="81"/>
      <c r="AZ50" s="82"/>
      <c r="BA50" s="82"/>
      <c r="BB50" s="82"/>
      <c r="BC50" s="1"/>
      <c r="BD50" s="81"/>
      <c r="BE50" s="82"/>
      <c r="BF50" s="82"/>
      <c r="BG50" s="82"/>
      <c r="BH50" s="1"/>
      <c r="BI50" s="81"/>
      <c r="BJ50" s="82"/>
      <c r="BK50" s="82"/>
      <c r="BL50" s="82"/>
      <c r="BM50" s="1"/>
      <c r="BN50" s="81"/>
      <c r="BO50" s="82"/>
      <c r="BP50" s="82"/>
      <c r="BQ50" s="82"/>
      <c r="BR50" s="1"/>
      <c r="BS50" s="81"/>
      <c r="BT50" s="82"/>
      <c r="BU50" s="82"/>
      <c r="BV50" s="82"/>
      <c r="BW50" s="1"/>
    </row>
    <row r="51" customFormat="false" ht="15" hidden="false" customHeight="false" outlineLevel="0" collapsed="false">
      <c r="F51" s="81"/>
      <c r="G51" s="82"/>
      <c r="H51" s="82"/>
      <c r="I51" s="82"/>
      <c r="K51" s="81"/>
      <c r="L51" s="82"/>
      <c r="M51" s="82"/>
      <c r="N51" s="82"/>
      <c r="P51" s="81"/>
      <c r="Q51" s="82"/>
      <c r="R51" s="82"/>
      <c r="S51" s="82"/>
      <c r="T51" s="1"/>
      <c r="U51" s="81"/>
      <c r="V51" s="82"/>
      <c r="W51" s="82"/>
      <c r="X51" s="82"/>
      <c r="Y51" s="1"/>
      <c r="Z51" s="81"/>
      <c r="AA51" s="82"/>
      <c r="AB51" s="82"/>
      <c r="AC51" s="82"/>
      <c r="AD51" s="1"/>
      <c r="AE51" s="81"/>
      <c r="AF51" s="82"/>
      <c r="AG51" s="82"/>
      <c r="AH51" s="82"/>
      <c r="AI51" s="1"/>
      <c r="AJ51" s="81"/>
      <c r="AK51" s="82"/>
      <c r="AL51" s="82"/>
      <c r="AM51" s="82"/>
      <c r="AN51" s="1"/>
      <c r="AO51" s="81"/>
      <c r="AP51" s="82"/>
      <c r="AQ51" s="82"/>
      <c r="AR51" s="82"/>
      <c r="AS51" s="1"/>
      <c r="AT51" s="81"/>
      <c r="AU51" s="82"/>
      <c r="AV51" s="82"/>
      <c r="AW51" s="82"/>
      <c r="AX51" s="1"/>
      <c r="AY51" s="81"/>
      <c r="AZ51" s="82"/>
      <c r="BA51" s="82"/>
      <c r="BB51" s="82"/>
      <c r="BC51" s="1"/>
      <c r="BD51" s="81"/>
      <c r="BE51" s="82"/>
      <c r="BF51" s="82"/>
      <c r="BG51" s="82"/>
      <c r="BH51" s="1"/>
      <c r="BI51" s="81"/>
      <c r="BJ51" s="82"/>
      <c r="BK51" s="82"/>
      <c r="BL51" s="82"/>
      <c r="BM51" s="1"/>
      <c r="BN51" s="81"/>
      <c r="BO51" s="82"/>
      <c r="BP51" s="82"/>
      <c r="BQ51" s="82"/>
      <c r="BR51" s="1"/>
      <c r="BS51" s="81"/>
      <c r="BT51" s="82"/>
      <c r="BU51" s="82"/>
      <c r="BV51" s="82"/>
      <c r="BW51" s="1"/>
    </row>
    <row r="52" customFormat="false" ht="15" hidden="false" customHeight="false" outlineLevel="0" collapsed="false">
      <c r="F52" s="81"/>
      <c r="G52" s="82"/>
      <c r="H52" s="82"/>
      <c r="I52" s="82"/>
      <c r="K52" s="81"/>
      <c r="L52" s="82"/>
      <c r="M52" s="82"/>
      <c r="N52" s="82"/>
      <c r="P52" s="81"/>
      <c r="Q52" s="82"/>
      <c r="R52" s="82"/>
      <c r="S52" s="82"/>
      <c r="T52" s="1"/>
      <c r="U52" s="81"/>
      <c r="V52" s="82"/>
      <c r="W52" s="82"/>
      <c r="X52" s="82"/>
      <c r="Y52" s="1"/>
      <c r="Z52" s="81"/>
      <c r="AA52" s="82"/>
      <c r="AB52" s="82"/>
      <c r="AC52" s="82"/>
      <c r="AD52" s="1"/>
      <c r="AE52" s="81"/>
      <c r="AF52" s="82"/>
      <c r="AG52" s="82"/>
      <c r="AH52" s="82"/>
      <c r="AI52" s="1"/>
      <c r="AJ52" s="81"/>
      <c r="AK52" s="82"/>
      <c r="AL52" s="82"/>
      <c r="AM52" s="82"/>
      <c r="AN52" s="1"/>
      <c r="AO52" s="81"/>
      <c r="AP52" s="82"/>
      <c r="AQ52" s="82"/>
      <c r="AR52" s="82"/>
      <c r="AS52" s="1"/>
      <c r="AT52" s="81"/>
      <c r="AU52" s="82"/>
      <c r="AV52" s="82"/>
      <c r="AW52" s="82"/>
      <c r="AX52" s="1"/>
      <c r="AY52" s="81"/>
      <c r="AZ52" s="82"/>
      <c r="BA52" s="82"/>
      <c r="BB52" s="82"/>
      <c r="BC52" s="1"/>
      <c r="BD52" s="81"/>
      <c r="BE52" s="82"/>
      <c r="BF52" s="82"/>
      <c r="BG52" s="82"/>
      <c r="BH52" s="1"/>
      <c r="BI52" s="81"/>
      <c r="BJ52" s="82"/>
      <c r="BK52" s="82"/>
      <c r="BL52" s="82"/>
      <c r="BM52" s="1"/>
      <c r="BN52" s="81"/>
      <c r="BO52" s="82"/>
      <c r="BP52" s="82"/>
      <c r="BQ52" s="82"/>
      <c r="BR52" s="1"/>
      <c r="BS52" s="81"/>
      <c r="BT52" s="82"/>
      <c r="BU52" s="82"/>
      <c r="BV52" s="82"/>
      <c r="BW52" s="1"/>
    </row>
    <row r="53" customFormat="false" ht="15" hidden="false" customHeight="false" outlineLevel="0" collapsed="false">
      <c r="F53" s="81"/>
      <c r="G53" s="82"/>
      <c r="H53" s="82"/>
      <c r="I53" s="82"/>
      <c r="K53" s="81"/>
      <c r="L53" s="82"/>
      <c r="M53" s="82"/>
      <c r="N53" s="82"/>
      <c r="P53" s="81"/>
      <c r="Q53" s="82"/>
      <c r="R53" s="82"/>
      <c r="S53" s="82"/>
      <c r="T53" s="1"/>
      <c r="U53" s="81"/>
      <c r="V53" s="82"/>
      <c r="W53" s="82"/>
      <c r="X53" s="82"/>
      <c r="Y53" s="1"/>
      <c r="Z53" s="81"/>
      <c r="AA53" s="82"/>
      <c r="AB53" s="82"/>
      <c r="AC53" s="82"/>
      <c r="AD53" s="1"/>
      <c r="AE53" s="81"/>
      <c r="AF53" s="82"/>
      <c r="AG53" s="82"/>
      <c r="AH53" s="82"/>
      <c r="AI53" s="1"/>
      <c r="AJ53" s="81"/>
      <c r="AK53" s="82"/>
      <c r="AL53" s="82"/>
      <c r="AM53" s="82"/>
      <c r="AN53" s="1"/>
      <c r="AO53" s="81"/>
      <c r="AP53" s="82"/>
      <c r="AQ53" s="82"/>
      <c r="AR53" s="82"/>
      <c r="AS53" s="1"/>
      <c r="AT53" s="81"/>
      <c r="AU53" s="82"/>
      <c r="AV53" s="82"/>
      <c r="AW53" s="82"/>
      <c r="AX53" s="1"/>
      <c r="AY53" s="81"/>
      <c r="AZ53" s="82"/>
      <c r="BA53" s="82"/>
      <c r="BB53" s="82"/>
      <c r="BC53" s="1"/>
      <c r="BD53" s="81"/>
      <c r="BE53" s="82"/>
      <c r="BF53" s="82"/>
      <c r="BG53" s="82"/>
      <c r="BH53" s="1"/>
      <c r="BI53" s="81"/>
      <c r="BJ53" s="82"/>
      <c r="BK53" s="82"/>
      <c r="BL53" s="82"/>
      <c r="BM53" s="1"/>
      <c r="BN53" s="81"/>
      <c r="BO53" s="82"/>
      <c r="BP53" s="82"/>
      <c r="BQ53" s="82"/>
      <c r="BR53" s="1"/>
      <c r="BS53" s="81"/>
      <c r="BT53" s="82"/>
      <c r="BU53" s="82"/>
      <c r="BV53" s="82"/>
      <c r="BW53" s="1"/>
    </row>
    <row r="54" customFormat="false" ht="15" hidden="false" customHeight="false" outlineLevel="0" collapsed="false">
      <c r="F54" s="81"/>
      <c r="G54" s="82"/>
      <c r="H54" s="82"/>
      <c r="I54" s="82"/>
      <c r="K54" s="81"/>
      <c r="L54" s="82"/>
      <c r="M54" s="82"/>
      <c r="N54" s="82"/>
      <c r="P54" s="81"/>
      <c r="Q54" s="82"/>
      <c r="R54" s="82"/>
      <c r="S54" s="82"/>
      <c r="T54" s="1"/>
      <c r="U54" s="81"/>
      <c r="V54" s="82"/>
      <c r="W54" s="82"/>
      <c r="X54" s="82"/>
      <c r="Y54" s="1"/>
      <c r="Z54" s="81"/>
      <c r="AA54" s="82"/>
      <c r="AB54" s="82"/>
      <c r="AC54" s="82"/>
      <c r="AD54" s="1"/>
      <c r="AE54" s="81"/>
      <c r="AF54" s="82"/>
      <c r="AG54" s="82"/>
      <c r="AH54" s="82"/>
      <c r="AI54" s="1"/>
      <c r="AJ54" s="81"/>
      <c r="AK54" s="82"/>
      <c r="AL54" s="82"/>
      <c r="AM54" s="82"/>
      <c r="AN54" s="1"/>
      <c r="AO54" s="81"/>
      <c r="AP54" s="82"/>
      <c r="AQ54" s="82"/>
      <c r="AR54" s="82"/>
      <c r="AS54" s="1"/>
      <c r="AT54" s="81"/>
      <c r="AU54" s="82"/>
      <c r="AV54" s="82"/>
      <c r="AW54" s="82"/>
      <c r="AX54" s="1"/>
      <c r="AY54" s="81"/>
      <c r="AZ54" s="82"/>
      <c r="BA54" s="82"/>
      <c r="BB54" s="82"/>
      <c r="BC54" s="1"/>
      <c r="BD54" s="81"/>
      <c r="BE54" s="82"/>
      <c r="BF54" s="82"/>
      <c r="BG54" s="82"/>
      <c r="BH54" s="1"/>
      <c r="BI54" s="81"/>
      <c r="BJ54" s="82"/>
      <c r="BK54" s="82"/>
      <c r="BL54" s="82"/>
      <c r="BM54" s="1"/>
      <c r="BN54" s="81"/>
      <c r="BO54" s="82"/>
      <c r="BP54" s="82"/>
      <c r="BQ54" s="82"/>
      <c r="BR54" s="1"/>
      <c r="BS54" s="81"/>
      <c r="BT54" s="82"/>
      <c r="BU54" s="82"/>
      <c r="BV54" s="82"/>
      <c r="BW54" s="1"/>
    </row>
    <row r="55" customFormat="false" ht="15" hidden="false" customHeight="false" outlineLevel="0" collapsed="false">
      <c r="F55" s="81"/>
      <c r="G55" s="82"/>
      <c r="H55" s="82"/>
      <c r="I55" s="82"/>
      <c r="K55" s="81"/>
      <c r="L55" s="82"/>
      <c r="M55" s="82"/>
      <c r="N55" s="82"/>
      <c r="P55" s="81"/>
      <c r="Q55" s="82"/>
      <c r="R55" s="82"/>
      <c r="S55" s="82"/>
      <c r="T55" s="1"/>
      <c r="U55" s="81"/>
      <c r="V55" s="82"/>
      <c r="W55" s="82"/>
      <c r="X55" s="82"/>
      <c r="Y55" s="1"/>
      <c r="Z55" s="81"/>
      <c r="AA55" s="82"/>
      <c r="AB55" s="82"/>
      <c r="AC55" s="82"/>
      <c r="AD55" s="1"/>
      <c r="AE55" s="81"/>
      <c r="AF55" s="82"/>
      <c r="AG55" s="82"/>
      <c r="AH55" s="82"/>
      <c r="AI55" s="1"/>
      <c r="AJ55" s="81"/>
      <c r="AK55" s="82"/>
      <c r="AL55" s="82"/>
      <c r="AM55" s="82"/>
      <c r="AN55" s="1"/>
      <c r="AO55" s="81"/>
      <c r="AP55" s="82"/>
      <c r="AQ55" s="82"/>
      <c r="AR55" s="82"/>
      <c r="AS55" s="1"/>
      <c r="AT55" s="81"/>
      <c r="AU55" s="82"/>
      <c r="AV55" s="82"/>
      <c r="AW55" s="82"/>
      <c r="AX55" s="1"/>
      <c r="AY55" s="81"/>
      <c r="AZ55" s="82"/>
      <c r="BA55" s="82"/>
      <c r="BB55" s="82"/>
      <c r="BC55" s="1"/>
      <c r="BD55" s="81"/>
      <c r="BE55" s="82"/>
      <c r="BF55" s="82"/>
      <c r="BG55" s="82"/>
      <c r="BH55" s="1"/>
      <c r="BI55" s="81"/>
      <c r="BJ55" s="82"/>
      <c r="BK55" s="82"/>
      <c r="BL55" s="82"/>
      <c r="BM55" s="1"/>
      <c r="BN55" s="81"/>
      <c r="BO55" s="82"/>
      <c r="BP55" s="82"/>
      <c r="BQ55" s="82"/>
      <c r="BR55" s="1"/>
      <c r="BS55" s="81"/>
      <c r="BT55" s="82"/>
      <c r="BU55" s="82"/>
      <c r="BV55" s="82"/>
      <c r="BW55" s="1"/>
    </row>
    <row r="56" customFormat="false" ht="15" hidden="false" customHeight="false" outlineLevel="0" collapsed="false">
      <c r="F56" s="81"/>
      <c r="G56" s="82"/>
      <c r="H56" s="82"/>
      <c r="I56" s="82"/>
      <c r="K56" s="81"/>
      <c r="L56" s="82"/>
      <c r="M56" s="82"/>
      <c r="N56" s="82"/>
      <c r="P56" s="81"/>
      <c r="Q56" s="82"/>
      <c r="R56" s="82"/>
      <c r="S56" s="82"/>
      <c r="T56" s="1"/>
      <c r="U56" s="81"/>
      <c r="V56" s="82"/>
      <c r="W56" s="82"/>
      <c r="X56" s="82"/>
      <c r="Y56" s="1"/>
      <c r="Z56" s="81"/>
      <c r="AA56" s="82"/>
      <c r="AB56" s="82"/>
      <c r="AC56" s="82"/>
      <c r="AD56" s="1"/>
      <c r="AE56" s="81"/>
      <c r="AF56" s="82"/>
      <c r="AG56" s="82"/>
      <c r="AH56" s="82"/>
      <c r="AI56" s="1"/>
      <c r="AJ56" s="81"/>
      <c r="AK56" s="82"/>
      <c r="AL56" s="82"/>
      <c r="AM56" s="82"/>
      <c r="AN56" s="1"/>
      <c r="AO56" s="81"/>
      <c r="AP56" s="82"/>
      <c r="AQ56" s="82"/>
      <c r="AR56" s="82"/>
      <c r="AS56" s="1"/>
      <c r="AT56" s="81"/>
      <c r="AU56" s="82"/>
      <c r="AV56" s="82"/>
      <c r="AW56" s="82"/>
      <c r="AX56" s="1"/>
      <c r="AY56" s="81"/>
      <c r="AZ56" s="82"/>
      <c r="BA56" s="82"/>
      <c r="BB56" s="82"/>
      <c r="BC56" s="1"/>
      <c r="BD56" s="81"/>
      <c r="BE56" s="82"/>
      <c r="BF56" s="82"/>
      <c r="BG56" s="82"/>
      <c r="BH56" s="1"/>
      <c r="BI56" s="81"/>
      <c r="BJ56" s="82"/>
      <c r="BK56" s="82"/>
      <c r="BL56" s="82"/>
      <c r="BM56" s="1"/>
      <c r="BN56" s="81"/>
      <c r="BO56" s="82"/>
      <c r="BP56" s="82"/>
      <c r="BQ56" s="82"/>
      <c r="BR56" s="1"/>
      <c r="BS56" s="81"/>
      <c r="BT56" s="82"/>
      <c r="BU56" s="82"/>
      <c r="BV56" s="82"/>
      <c r="BW56" s="1"/>
    </row>
    <row r="57" customFormat="false" ht="15" hidden="false" customHeight="false" outlineLevel="0" collapsed="false">
      <c r="F57" s="81"/>
      <c r="G57" s="82"/>
      <c r="H57" s="82"/>
      <c r="I57" s="82"/>
      <c r="K57" s="81"/>
      <c r="L57" s="82"/>
      <c r="M57" s="82"/>
      <c r="N57" s="82"/>
      <c r="P57" s="81"/>
      <c r="Q57" s="82"/>
      <c r="R57" s="82"/>
      <c r="S57" s="82"/>
      <c r="T57" s="1"/>
      <c r="U57" s="81"/>
      <c r="V57" s="82"/>
      <c r="W57" s="82"/>
      <c r="X57" s="82"/>
      <c r="Y57" s="1"/>
      <c r="Z57" s="81"/>
      <c r="AA57" s="82"/>
      <c r="AB57" s="82"/>
      <c r="AC57" s="82"/>
      <c r="AD57" s="1"/>
      <c r="AE57" s="81"/>
      <c r="AF57" s="82"/>
      <c r="AG57" s="82"/>
      <c r="AH57" s="82"/>
      <c r="AI57" s="1"/>
      <c r="AJ57" s="81"/>
      <c r="AK57" s="82"/>
      <c r="AL57" s="82"/>
      <c r="AM57" s="82"/>
      <c r="AN57" s="1"/>
      <c r="AO57" s="81"/>
      <c r="AP57" s="82"/>
      <c r="AQ57" s="82"/>
      <c r="AR57" s="82"/>
      <c r="AS57" s="1"/>
      <c r="AT57" s="81"/>
      <c r="AU57" s="82"/>
      <c r="AV57" s="82"/>
      <c r="AW57" s="82"/>
      <c r="AX57" s="1"/>
      <c r="AY57" s="81"/>
      <c r="AZ57" s="82"/>
      <c r="BA57" s="82"/>
      <c r="BB57" s="82"/>
      <c r="BC57" s="1"/>
      <c r="BD57" s="81"/>
      <c r="BE57" s="82"/>
      <c r="BF57" s="82"/>
      <c r="BG57" s="82"/>
      <c r="BH57" s="1"/>
      <c r="BI57" s="81"/>
      <c r="BJ57" s="82"/>
      <c r="BK57" s="82"/>
      <c r="BL57" s="82"/>
      <c r="BM57" s="1"/>
      <c r="BN57" s="81"/>
      <c r="BO57" s="82"/>
      <c r="BP57" s="82"/>
      <c r="BQ57" s="82"/>
      <c r="BR57" s="1"/>
      <c r="BS57" s="81"/>
      <c r="BT57" s="82"/>
      <c r="BU57" s="82"/>
      <c r="BV57" s="82"/>
      <c r="BW57" s="1"/>
    </row>
    <row r="58" customFormat="false" ht="15" hidden="false" customHeight="false" outlineLevel="0" collapsed="false">
      <c r="F58" s="81"/>
      <c r="G58" s="82"/>
      <c r="H58" s="82"/>
      <c r="I58" s="82"/>
      <c r="K58" s="81"/>
      <c r="L58" s="82"/>
      <c r="M58" s="82"/>
      <c r="N58" s="82"/>
      <c r="P58" s="81"/>
      <c r="Q58" s="82"/>
      <c r="R58" s="82"/>
      <c r="S58" s="82"/>
      <c r="T58" s="1"/>
      <c r="U58" s="81"/>
      <c r="V58" s="82"/>
      <c r="W58" s="82"/>
      <c r="X58" s="82"/>
      <c r="Y58" s="1"/>
      <c r="Z58" s="81"/>
      <c r="AA58" s="82"/>
      <c r="AB58" s="82"/>
      <c r="AC58" s="82"/>
      <c r="AD58" s="1"/>
      <c r="AE58" s="81"/>
      <c r="AF58" s="82"/>
      <c r="AG58" s="82"/>
      <c r="AH58" s="82"/>
      <c r="AI58" s="1"/>
      <c r="AJ58" s="81"/>
      <c r="AK58" s="82"/>
      <c r="AL58" s="82"/>
      <c r="AM58" s="82"/>
      <c r="AN58" s="1"/>
      <c r="AO58" s="81"/>
      <c r="AP58" s="82"/>
      <c r="AQ58" s="82"/>
      <c r="AR58" s="82"/>
      <c r="AS58" s="1"/>
      <c r="AT58" s="81"/>
      <c r="AU58" s="82"/>
      <c r="AV58" s="82"/>
      <c r="AW58" s="82"/>
      <c r="AX58" s="1"/>
      <c r="AY58" s="81"/>
      <c r="AZ58" s="82"/>
      <c r="BA58" s="82"/>
      <c r="BB58" s="82"/>
      <c r="BC58" s="1"/>
      <c r="BD58" s="81"/>
      <c r="BE58" s="82"/>
      <c r="BF58" s="82"/>
      <c r="BG58" s="82"/>
      <c r="BH58" s="1"/>
      <c r="BI58" s="81"/>
      <c r="BJ58" s="82"/>
      <c r="BK58" s="82"/>
      <c r="BL58" s="82"/>
      <c r="BM58" s="1"/>
      <c r="BN58" s="81"/>
      <c r="BO58" s="82"/>
      <c r="BP58" s="82"/>
      <c r="BQ58" s="82"/>
      <c r="BR58" s="1"/>
      <c r="BS58" s="81"/>
      <c r="BT58" s="82"/>
      <c r="BU58" s="82"/>
      <c r="BV58" s="82"/>
      <c r="BW58" s="1"/>
    </row>
    <row r="59" customFormat="false" ht="15" hidden="false" customHeight="false" outlineLevel="0" collapsed="false">
      <c r="F59" s="75"/>
      <c r="G59" s="74"/>
      <c r="H59" s="74"/>
      <c r="I59" s="74"/>
      <c r="K59" s="75"/>
      <c r="L59" s="74"/>
      <c r="M59" s="74"/>
      <c r="N59" s="74"/>
      <c r="P59" s="81"/>
      <c r="Q59" s="82"/>
      <c r="R59" s="82"/>
      <c r="S59" s="82"/>
      <c r="T59" s="1"/>
      <c r="U59" s="81"/>
      <c r="V59" s="82"/>
      <c r="W59" s="82"/>
      <c r="X59" s="82"/>
      <c r="Y59" s="1"/>
      <c r="Z59" s="81"/>
      <c r="AA59" s="82"/>
      <c r="AB59" s="82"/>
      <c r="AC59" s="82"/>
      <c r="AD59" s="1"/>
      <c r="AE59" s="81"/>
      <c r="AF59" s="82"/>
      <c r="AG59" s="82"/>
      <c r="AH59" s="82"/>
      <c r="AI59" s="1"/>
      <c r="AJ59" s="81"/>
      <c r="AK59" s="82"/>
      <c r="AL59" s="82"/>
      <c r="AM59" s="82"/>
      <c r="AN59" s="1"/>
      <c r="AO59" s="81"/>
      <c r="AP59" s="82"/>
      <c r="AQ59" s="82"/>
      <c r="AR59" s="82"/>
      <c r="AS59" s="1"/>
      <c r="AT59" s="81"/>
      <c r="AU59" s="82"/>
      <c r="AV59" s="82"/>
      <c r="AW59" s="82"/>
      <c r="AX59" s="1"/>
      <c r="AY59" s="81"/>
      <c r="AZ59" s="82"/>
      <c r="BA59" s="82"/>
      <c r="BB59" s="82"/>
      <c r="BC59" s="1"/>
      <c r="BD59" s="81"/>
      <c r="BE59" s="82"/>
      <c r="BF59" s="82"/>
      <c r="BG59" s="82"/>
      <c r="BH59" s="1"/>
      <c r="BI59" s="81"/>
      <c r="BJ59" s="82"/>
      <c r="BK59" s="82"/>
      <c r="BL59" s="82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customFormat="false" ht="15" hidden="false" customHeight="false" outlineLevel="0" collapsed="false">
      <c r="F60" s="75"/>
      <c r="G60" s="74"/>
      <c r="H60" s="74"/>
      <c r="I60" s="74"/>
    </row>
    <row r="61" customFormat="false" ht="15" hidden="false" customHeight="false" outlineLevel="0" collapsed="false">
      <c r="F61" s="75"/>
      <c r="G61" s="74"/>
      <c r="H61" s="74"/>
      <c r="I61" s="7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3" manualBreakCount="3">
    <brk id="5" man="true" max="65535" min="0"/>
    <brk id="55" man="true" max="65535" min="0"/>
    <brk id="65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W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42.71"/>
    <col collapsed="false" customWidth="true" hidden="false" outlineLevel="0" max="2" min="2" style="0" width="17.29"/>
    <col collapsed="false" customWidth="true" hidden="false" outlineLevel="0" max="7" min="7" style="0" width="21.71"/>
    <col collapsed="false" customWidth="true" hidden="false" outlineLevel="0" max="8" min="8" style="0" width="17.4"/>
    <col collapsed="false" customWidth="true" hidden="false" outlineLevel="0" max="13" min="13" style="0" width="9.85"/>
    <col collapsed="false" customWidth="true" hidden="false" outlineLevel="0" max="14" min="14" style="0" width="11.3"/>
    <col collapsed="false" customWidth="true" hidden="false" outlineLevel="0" max="17" min="17" style="0" width="11.99"/>
    <col collapsed="false" customWidth="true" hidden="false" outlineLevel="0" max="27" min="27" style="0" width="11.71"/>
    <col collapsed="false" customWidth="true" hidden="false" outlineLevel="0" max="37" min="37" style="0" width="12.42"/>
    <col collapsed="false" customWidth="true" hidden="false" outlineLevel="0" max="57" min="57" style="0" width="13.02"/>
    <col collapsed="false" customWidth="true" hidden="false" outlineLevel="0" max="67" min="67" style="0" width="12.42"/>
  </cols>
  <sheetData>
    <row r="1" customFormat="false" ht="15" hidden="false" customHeight="false" outlineLevel="0" collapsed="false"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customFormat="false" ht="15" hidden="false" customHeight="false" outlineLevel="0" collapsed="false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customFormat="false" ht="15" hidden="false" customHeight="false" outlineLevel="0" collapsed="false"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customFormat="false" ht="15" hidden="false" customHeight="false" outlineLevel="0" collapsed="false"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customFormat="false" ht="15" hidden="false" customHeight="false" outlineLevel="0" collapsed="false">
      <c r="A5" s="0" t="s">
        <v>64</v>
      </c>
      <c r="B5" s="0" t="s">
        <v>71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customFormat="false" ht="15" hidden="false" customHeight="false" outlineLevel="0" collapsed="false">
      <c r="A6" s="0" t="s">
        <v>72</v>
      </c>
      <c r="B6" s="67" t="n">
        <v>41034</v>
      </c>
      <c r="F6" s="16" t="s">
        <v>67</v>
      </c>
      <c r="G6" s="17" t="s">
        <v>3</v>
      </c>
      <c r="H6" s="17" t="s">
        <v>4</v>
      </c>
      <c r="I6" s="17" t="s">
        <v>5</v>
      </c>
      <c r="J6" s="18" t="s">
        <v>7</v>
      </c>
      <c r="K6" s="18" t="s">
        <v>8</v>
      </c>
      <c r="L6" s="18" t="s">
        <v>9</v>
      </c>
      <c r="M6" s="18" t="s">
        <v>10</v>
      </c>
      <c r="N6" s="18" t="s">
        <v>11</v>
      </c>
      <c r="P6" s="1"/>
      <c r="Q6" s="76"/>
      <c r="R6" s="1"/>
      <c r="S6" s="1"/>
      <c r="T6" s="1"/>
      <c r="U6" s="1"/>
      <c r="V6" s="1"/>
      <c r="W6" s="1"/>
      <c r="X6" s="1"/>
      <c r="Y6" s="1"/>
      <c r="Z6" s="1"/>
      <c r="AA6" s="76"/>
      <c r="AB6" s="1"/>
      <c r="AC6" s="1"/>
      <c r="AD6" s="1"/>
      <c r="AE6" s="1"/>
      <c r="AF6" s="1"/>
      <c r="AG6" s="1"/>
      <c r="AH6" s="1"/>
      <c r="AI6" s="1"/>
      <c r="AJ6" s="1"/>
      <c r="AK6" s="76"/>
      <c r="AL6" s="1"/>
      <c r="AM6" s="1"/>
      <c r="AN6" s="1"/>
      <c r="AO6" s="1"/>
      <c r="AP6" s="1"/>
      <c r="AQ6" s="1"/>
      <c r="AR6" s="1"/>
      <c r="AS6" s="1"/>
      <c r="AT6" s="1"/>
      <c r="AU6" s="76"/>
      <c r="AV6" s="1"/>
      <c r="AW6" s="1"/>
      <c r="AX6" s="1"/>
      <c r="AY6" s="1"/>
      <c r="AZ6" s="1"/>
      <c r="BA6" s="1"/>
      <c r="BB6" s="1"/>
      <c r="BC6" s="1"/>
      <c r="BD6" s="1"/>
      <c r="BE6" s="76"/>
      <c r="BF6" s="1"/>
      <c r="BG6" s="1"/>
      <c r="BH6" s="1"/>
      <c r="BI6" s="1"/>
      <c r="BJ6" s="1"/>
      <c r="BK6" s="1"/>
      <c r="BL6" s="1"/>
      <c r="BM6" s="1"/>
      <c r="BN6" s="1"/>
      <c r="BO6" s="76"/>
      <c r="BP6" s="1"/>
      <c r="BQ6" s="1"/>
      <c r="BR6" s="1"/>
      <c r="BS6" s="1"/>
      <c r="BT6" s="1"/>
      <c r="BU6" s="1"/>
      <c r="BV6" s="1"/>
      <c r="BW6" s="1"/>
    </row>
    <row r="7" customFormat="false" ht="15" hidden="false" customHeight="false" outlineLevel="0" collapsed="false">
      <c r="F7" s="20" t="n">
        <v>1</v>
      </c>
      <c r="G7" s="21"/>
      <c r="H7" s="21"/>
      <c r="I7" s="21" t="s">
        <v>90</v>
      </c>
      <c r="J7" s="22" t="n">
        <v>1.27</v>
      </c>
      <c r="K7" s="88" t="str">
        <f aca="false">TEXT((($B$11-INT($B$11))*24*60*60-$B$9*$B$12/$J7)/(24*60*60),"t:mm:ss")</f>
        <v>12:32:01</v>
      </c>
      <c r="L7" s="23" t="n">
        <v>0.603842592592593</v>
      </c>
      <c r="M7" s="24" t="n">
        <f aca="false">L7-K7</f>
        <v>0.0816087962962967</v>
      </c>
      <c r="N7" s="25" t="n">
        <f aca="false">J7*M7</f>
        <v>0.103643171296297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customFormat="false" ht="15" hidden="false" customHeight="false" outlineLevel="0" collapsed="false">
      <c r="A8" s="0" t="s">
        <v>73</v>
      </c>
      <c r="F8" s="33" t="n">
        <v>2</v>
      </c>
      <c r="G8" s="21"/>
      <c r="H8" s="21"/>
      <c r="I8" s="21" t="s">
        <v>93</v>
      </c>
      <c r="J8" s="22" t="n">
        <v>1.12</v>
      </c>
      <c r="K8" s="23" t="str">
        <f aca="false">TEXT((($B$11-INT($B$11))*24*60*60-$B$9*$B$12/$J8)/(24*60*60),"t:mm:ss")</f>
        <v>12:16:13</v>
      </c>
      <c r="L8" s="23" t="n">
        <v>0.604282407407407</v>
      </c>
      <c r="M8" s="24" t="n">
        <f aca="false">L8-K8</f>
        <v>0.0930208333333331</v>
      </c>
      <c r="N8" s="25" t="n">
        <f aca="false">J8*M8</f>
        <v>0.104183333333333</v>
      </c>
      <c r="O8" s="7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1"/>
    </row>
    <row r="9" customFormat="false" ht="15" hidden="false" customHeight="false" outlineLevel="0" collapsed="false">
      <c r="A9" s="0" t="s">
        <v>78</v>
      </c>
      <c r="B9" s="0" t="n">
        <v>10</v>
      </c>
      <c r="F9" s="20" t="n">
        <v>3</v>
      </c>
      <c r="G9" s="21"/>
      <c r="H9" s="21"/>
      <c r="I9" s="21" t="s">
        <v>100</v>
      </c>
      <c r="J9" s="22" t="n">
        <v>1.27</v>
      </c>
      <c r="K9" s="23" t="str">
        <f aca="false">TEXT((($B$11-INT($B$11))*24*60*60-$B$9*$B$12/$J9)/(24*60*60),"t:mm:ss")</f>
        <v>12:32:01</v>
      </c>
      <c r="L9" s="23" t="n">
        <v>0.605694444444444</v>
      </c>
      <c r="M9" s="24" t="n">
        <f aca="false">L9-K9</f>
        <v>0.0834606481481478</v>
      </c>
      <c r="N9" s="25" t="n">
        <f aca="false">J9*M9</f>
        <v>0.105995023148148</v>
      </c>
      <c r="P9" s="81"/>
      <c r="Q9" s="82"/>
      <c r="R9" s="82"/>
      <c r="S9" s="82"/>
      <c r="T9" s="1"/>
      <c r="U9" s="81"/>
      <c r="V9" s="82"/>
      <c r="W9" s="82"/>
      <c r="X9" s="82"/>
      <c r="Y9" s="1"/>
      <c r="Z9" s="81"/>
      <c r="AA9" s="82"/>
      <c r="AB9" s="82"/>
      <c r="AC9" s="82"/>
      <c r="AD9" s="1"/>
      <c r="AE9" s="81"/>
      <c r="AF9" s="82"/>
      <c r="AG9" s="82"/>
      <c r="AH9" s="82"/>
      <c r="AI9" s="1"/>
      <c r="AJ9" s="81"/>
      <c r="AK9" s="82"/>
      <c r="AL9" s="82"/>
      <c r="AM9" s="82"/>
      <c r="AN9" s="1"/>
      <c r="AO9" s="81"/>
      <c r="AP9" s="82"/>
      <c r="AQ9" s="82"/>
      <c r="AR9" s="82"/>
      <c r="AS9" s="1"/>
      <c r="AT9" s="81"/>
      <c r="AU9" s="82"/>
      <c r="AV9" s="82"/>
      <c r="AW9" s="82"/>
      <c r="AX9" s="1"/>
      <c r="AY9" s="81"/>
      <c r="AZ9" s="82"/>
      <c r="BA9" s="82"/>
      <c r="BB9" s="82"/>
      <c r="BC9" s="1"/>
      <c r="BD9" s="81"/>
      <c r="BE9" s="82"/>
      <c r="BF9" s="82"/>
      <c r="BG9" s="82"/>
      <c r="BH9" s="1"/>
      <c r="BI9" s="81"/>
      <c r="BJ9" s="82"/>
      <c r="BK9" s="82"/>
      <c r="BL9" s="82"/>
      <c r="BM9" s="1"/>
      <c r="BN9" s="81"/>
      <c r="BO9" s="82"/>
      <c r="BP9" s="82"/>
      <c r="BQ9" s="82"/>
      <c r="BR9" s="1"/>
      <c r="BS9" s="81"/>
      <c r="BT9" s="82"/>
      <c r="BU9" s="82"/>
      <c r="BV9" s="82"/>
      <c r="BW9" s="1"/>
    </row>
    <row r="10" customFormat="false" ht="15" hidden="false" customHeight="false" outlineLevel="0" collapsed="false">
      <c r="A10" s="0" t="s">
        <v>79</v>
      </c>
      <c r="B10" s="0" t="n">
        <v>4</v>
      </c>
      <c r="F10" s="20" t="n">
        <v>4</v>
      </c>
      <c r="G10" s="21"/>
      <c r="H10" s="21"/>
      <c r="I10" s="21" t="s">
        <v>102</v>
      </c>
      <c r="J10" s="22" t="n">
        <v>1.276</v>
      </c>
      <c r="K10" s="23" t="str">
        <f aca="false">TEXT((($B$11-INT($B$11))*24*60*60-$B$9*$B$12/$J10)/(24*60*60),"t:mm:ss")</f>
        <v>12:32:35</v>
      </c>
      <c r="L10" s="23" t="n">
        <v>0.60568287037037</v>
      </c>
      <c r="M10" s="24" t="n">
        <f aca="false">L10-K10</f>
        <v>0.0830555555555553</v>
      </c>
      <c r="N10" s="25" t="n">
        <f aca="false">J10*M10</f>
        <v>0.105978888888889</v>
      </c>
      <c r="P10" s="81"/>
      <c r="Q10" s="82"/>
      <c r="R10" s="82"/>
      <c r="S10" s="82"/>
      <c r="T10" s="1"/>
      <c r="U10" s="81"/>
      <c r="V10" s="82"/>
      <c r="W10" s="82"/>
      <c r="X10" s="82"/>
      <c r="Y10" s="1"/>
      <c r="Z10" s="81"/>
      <c r="AA10" s="82"/>
      <c r="AB10" s="82"/>
      <c r="AC10" s="82"/>
      <c r="AD10" s="1"/>
      <c r="AE10" s="81"/>
      <c r="AF10" s="82"/>
      <c r="AG10" s="82"/>
      <c r="AH10" s="82"/>
      <c r="AI10" s="1"/>
      <c r="AJ10" s="81"/>
      <c r="AK10" s="82"/>
      <c r="AL10" s="82"/>
      <c r="AM10" s="82"/>
      <c r="AN10" s="1"/>
      <c r="AO10" s="81"/>
      <c r="AP10" s="82"/>
      <c r="AQ10" s="82"/>
      <c r="AR10" s="82"/>
      <c r="AS10" s="1"/>
      <c r="AT10" s="81"/>
      <c r="AU10" s="82"/>
      <c r="AV10" s="82"/>
      <c r="AW10" s="82"/>
      <c r="AX10" s="1"/>
      <c r="AY10" s="81"/>
      <c r="AZ10" s="82"/>
      <c r="BA10" s="82"/>
      <c r="BB10" s="82"/>
      <c r="BC10" s="1"/>
      <c r="BD10" s="81"/>
      <c r="BE10" s="82"/>
      <c r="BF10" s="82"/>
      <c r="BG10" s="82"/>
      <c r="BH10" s="1"/>
      <c r="BI10" s="81"/>
      <c r="BJ10" s="82"/>
      <c r="BK10" s="82"/>
      <c r="BL10" s="82"/>
      <c r="BM10" s="1"/>
      <c r="BN10" s="81"/>
      <c r="BO10" s="82"/>
      <c r="BP10" s="82"/>
      <c r="BQ10" s="82"/>
      <c r="BR10" s="1"/>
      <c r="BS10" s="81"/>
      <c r="BT10" s="82"/>
      <c r="BU10" s="82"/>
      <c r="BV10" s="82"/>
      <c r="BW10" s="1"/>
    </row>
    <row r="11" customFormat="false" ht="15" hidden="false" customHeight="false" outlineLevel="0" collapsed="false">
      <c r="A11" s="0" t="s">
        <v>80</v>
      </c>
      <c r="B11" s="73" t="n">
        <v>0.604166666666667</v>
      </c>
      <c r="F11" s="20" t="n">
        <v>5</v>
      </c>
      <c r="G11" s="21"/>
      <c r="H11" s="21"/>
      <c r="I11" s="21" t="s">
        <v>107</v>
      </c>
      <c r="J11" s="22" t="n">
        <v>1.12</v>
      </c>
      <c r="K11" s="23" t="str">
        <f aca="false">TEXT((($B$11-INT($B$11))*24*60*60-$B$9*$B$12/$J11)/(24*60*60),"t:mm:ss")</f>
        <v>12:16:13</v>
      </c>
      <c r="L11" s="23" t="n">
        <v>0.610798611111111</v>
      </c>
      <c r="M11" s="24" t="n">
        <f aca="false">L11-K11</f>
        <v>0.099537037037037</v>
      </c>
      <c r="N11" s="25" t="n">
        <f aca="false">J11*M11</f>
        <v>0.111481481481481</v>
      </c>
      <c r="P11" s="81"/>
      <c r="Q11" s="82"/>
      <c r="R11" s="82"/>
      <c r="S11" s="82"/>
      <c r="T11" s="1"/>
      <c r="U11" s="81"/>
      <c r="V11" s="82"/>
      <c r="W11" s="82"/>
      <c r="X11" s="82"/>
      <c r="Y11" s="1"/>
      <c r="Z11" s="81"/>
      <c r="AA11" s="82"/>
      <c r="AB11" s="82"/>
      <c r="AC11" s="82"/>
      <c r="AD11" s="1"/>
      <c r="AE11" s="81"/>
      <c r="AF11" s="82"/>
      <c r="AG11" s="82"/>
      <c r="AH11" s="82"/>
      <c r="AI11" s="1"/>
      <c r="AJ11" s="81"/>
      <c r="AK11" s="82"/>
      <c r="AL11" s="82"/>
      <c r="AM11" s="82"/>
      <c r="AN11" s="1"/>
      <c r="AO11" s="81"/>
      <c r="AP11" s="82"/>
      <c r="AQ11" s="82"/>
      <c r="AR11" s="82"/>
      <c r="AS11" s="1"/>
      <c r="AT11" s="81"/>
      <c r="AU11" s="82"/>
      <c r="AV11" s="82"/>
      <c r="AW11" s="82"/>
      <c r="AX11" s="1"/>
      <c r="AY11" s="81"/>
      <c r="AZ11" s="82"/>
      <c r="BA11" s="82"/>
      <c r="BB11" s="82"/>
      <c r="BC11" s="1"/>
      <c r="BD11" s="81"/>
      <c r="BE11" s="82"/>
      <c r="BF11" s="82"/>
      <c r="BG11" s="82"/>
      <c r="BH11" s="1"/>
      <c r="BI11" s="81"/>
      <c r="BJ11" s="82"/>
      <c r="BK11" s="82"/>
      <c r="BL11" s="82"/>
      <c r="BM11" s="1"/>
      <c r="BN11" s="81"/>
      <c r="BO11" s="82"/>
      <c r="BP11" s="82"/>
      <c r="BQ11" s="82"/>
      <c r="BR11" s="1"/>
      <c r="BS11" s="81"/>
      <c r="BT11" s="82"/>
      <c r="BU11" s="82"/>
      <c r="BV11" s="82"/>
      <c r="BW11" s="1"/>
    </row>
    <row r="12" customFormat="false" ht="15" hidden="false" customHeight="false" outlineLevel="0" collapsed="false">
      <c r="A12" s="0" t="s">
        <v>81</v>
      </c>
      <c r="B12" s="0" t="n">
        <f aca="false">LOOKUP($B$10,{0,3,4,5,6,7,18},{1118,1118,899,781,719,670,670})</f>
        <v>899</v>
      </c>
      <c r="F12" s="20" t="n">
        <v>6</v>
      </c>
      <c r="G12" s="21"/>
      <c r="H12" s="21"/>
      <c r="I12" s="21" t="s">
        <v>98</v>
      </c>
      <c r="J12" s="22" t="n">
        <v>1.287</v>
      </c>
      <c r="K12" s="23" t="str">
        <f aca="false">TEXT((($B$11-INT($B$11))*24*60*60-$B$9*$B$12/$J12)/(24*60*60),"t:mm:ss")</f>
        <v>12:33:35</v>
      </c>
      <c r="L12" s="23" t="n">
        <v>0.605671296296296</v>
      </c>
      <c r="M12" s="24" t="n">
        <f aca="false">L12-K12</f>
        <v>0.0823495370370367</v>
      </c>
      <c r="N12" s="25" t="n">
        <f aca="false">J12*M12</f>
        <v>0.105983854166666</v>
      </c>
      <c r="P12" s="81"/>
      <c r="Q12" s="82"/>
      <c r="R12" s="82"/>
      <c r="S12" s="82"/>
      <c r="T12" s="1"/>
      <c r="U12" s="81"/>
      <c r="V12" s="82"/>
      <c r="W12" s="82"/>
      <c r="X12" s="82"/>
      <c r="Y12" s="1"/>
      <c r="Z12" s="81"/>
      <c r="AA12" s="82"/>
      <c r="AB12" s="82"/>
      <c r="AC12" s="82"/>
      <c r="AD12" s="1"/>
      <c r="AE12" s="81"/>
      <c r="AF12" s="82"/>
      <c r="AG12" s="82"/>
      <c r="AH12" s="82"/>
      <c r="AI12" s="1"/>
      <c r="AJ12" s="81"/>
      <c r="AK12" s="82"/>
      <c r="AL12" s="82"/>
      <c r="AM12" s="82"/>
      <c r="AN12" s="1"/>
      <c r="AO12" s="81"/>
      <c r="AP12" s="82"/>
      <c r="AQ12" s="82"/>
      <c r="AR12" s="82"/>
      <c r="AS12" s="1"/>
      <c r="AT12" s="81"/>
      <c r="AU12" s="82"/>
      <c r="AV12" s="82"/>
      <c r="AW12" s="82"/>
      <c r="AX12" s="1"/>
      <c r="AY12" s="81"/>
      <c r="AZ12" s="82"/>
      <c r="BA12" s="82"/>
      <c r="BB12" s="82"/>
      <c r="BC12" s="1"/>
      <c r="BD12" s="81"/>
      <c r="BE12" s="82"/>
      <c r="BF12" s="82"/>
      <c r="BG12" s="82"/>
      <c r="BH12" s="1"/>
      <c r="BI12" s="81"/>
      <c r="BJ12" s="82"/>
      <c r="BK12" s="82"/>
      <c r="BL12" s="82"/>
      <c r="BM12" s="1"/>
      <c r="BN12" s="81"/>
      <c r="BO12" s="82"/>
      <c r="BP12" s="82"/>
      <c r="BQ12" s="82"/>
      <c r="BR12" s="1"/>
      <c r="BS12" s="81"/>
      <c r="BT12" s="82"/>
      <c r="BU12" s="82"/>
      <c r="BV12" s="82"/>
      <c r="BW12" s="1"/>
    </row>
    <row r="13" customFormat="false" ht="15" hidden="false" customHeight="false" outlineLevel="0" collapsed="false">
      <c r="A13" s="0" t="s">
        <v>82</v>
      </c>
      <c r="B13" s="0" t="n">
        <v>10</v>
      </c>
      <c r="C13" s="0" t="s">
        <v>83</v>
      </c>
      <c r="F13" s="20" t="n">
        <v>7</v>
      </c>
      <c r="G13" s="21"/>
      <c r="H13" s="21"/>
      <c r="I13" s="21" t="s">
        <v>116</v>
      </c>
      <c r="J13" s="22" t="n">
        <v>1.08</v>
      </c>
      <c r="K13" s="23" t="str">
        <f aca="false">TEXT((($B$11-INT($B$11))*24*60*60-$B$9*$B$12/$J13)/(24*60*60),"t:mm:ss")</f>
        <v>12:11:16</v>
      </c>
      <c r="L13" s="23" t="n">
        <v>0.612777777777778</v>
      </c>
      <c r="M13" s="24" t="n">
        <f aca="false">L13-K13</f>
        <v>0.104953703703704</v>
      </c>
      <c r="N13" s="25" t="n">
        <f aca="false">J13*M13</f>
        <v>0.11335</v>
      </c>
      <c r="P13" s="81"/>
      <c r="Q13" s="82"/>
      <c r="R13" s="82"/>
      <c r="S13" s="82"/>
      <c r="T13" s="1"/>
      <c r="U13" s="81"/>
      <c r="V13" s="82"/>
      <c r="W13" s="82"/>
      <c r="X13" s="82"/>
      <c r="Y13" s="1"/>
      <c r="Z13" s="81"/>
      <c r="AA13" s="82"/>
      <c r="AB13" s="82"/>
      <c r="AC13" s="82"/>
      <c r="AD13" s="1"/>
      <c r="AE13" s="81"/>
      <c r="AF13" s="82"/>
      <c r="AG13" s="82"/>
      <c r="AH13" s="82"/>
      <c r="AI13" s="1"/>
      <c r="AJ13" s="81"/>
      <c r="AK13" s="82"/>
      <c r="AL13" s="82"/>
      <c r="AM13" s="82"/>
      <c r="AN13" s="1"/>
      <c r="AO13" s="81"/>
      <c r="AP13" s="82"/>
      <c r="AQ13" s="82"/>
      <c r="AR13" s="82"/>
      <c r="AS13" s="1"/>
      <c r="AT13" s="81"/>
      <c r="AU13" s="82"/>
      <c r="AV13" s="82"/>
      <c r="AW13" s="82"/>
      <c r="AX13" s="1"/>
      <c r="AY13" s="81"/>
      <c r="AZ13" s="82"/>
      <c r="BA13" s="82"/>
      <c r="BB13" s="82"/>
      <c r="BC13" s="1"/>
      <c r="BD13" s="81"/>
      <c r="BE13" s="82"/>
      <c r="BF13" s="82"/>
      <c r="BG13" s="82"/>
      <c r="BH13" s="1"/>
      <c r="BI13" s="81"/>
      <c r="BJ13" s="82"/>
      <c r="BK13" s="82"/>
      <c r="BL13" s="82"/>
      <c r="BM13" s="1"/>
      <c r="BN13" s="81"/>
      <c r="BO13" s="82"/>
      <c r="BP13" s="82"/>
      <c r="BQ13" s="82"/>
      <c r="BR13" s="1"/>
      <c r="BS13" s="81"/>
      <c r="BT13" s="82"/>
      <c r="BU13" s="82"/>
      <c r="BV13" s="82"/>
      <c r="BW13" s="1"/>
    </row>
    <row r="14" customFormat="false" ht="15" hidden="false" customHeight="false" outlineLevel="0" collapsed="false">
      <c r="A14" s="0" t="s">
        <v>84</v>
      </c>
      <c r="B14" s="74" t="str">
        <f aca="false">TEXT((($B$16-INT($B$16))*24*60*60+$B$12*$B$9*(1-$B$13/100))/(24*60*60),"t:mm:ss")</f>
        <v>14:15:01</v>
      </c>
      <c r="F14" s="20" t="n">
        <v>8</v>
      </c>
      <c r="G14" s="21"/>
      <c r="H14" s="21"/>
      <c r="I14" s="21" t="s">
        <v>118</v>
      </c>
      <c r="J14" s="22" t="n">
        <v>1.104</v>
      </c>
      <c r="K14" s="23" t="str">
        <f aca="false">TEXT((($B$11-INT($B$11))*24*60*60-$B$9*$B$12/$J14)/(24*60*60),"t:mm:ss")</f>
        <v>12:14:17</v>
      </c>
      <c r="L14" s="23" t="n">
        <v>0.612789351851852</v>
      </c>
      <c r="M14" s="24" t="n">
        <f aca="false">L14-K14</f>
        <v>0.102870370370371</v>
      </c>
      <c r="N14" s="25" t="n">
        <f aca="false">J14*M14</f>
        <v>0.113568888888889</v>
      </c>
      <c r="P14" s="81"/>
      <c r="Q14" s="82"/>
      <c r="R14" s="82"/>
      <c r="S14" s="82"/>
      <c r="T14" s="1"/>
      <c r="U14" s="81"/>
      <c r="V14" s="82"/>
      <c r="W14" s="82"/>
      <c r="X14" s="82"/>
      <c r="Y14" s="1"/>
      <c r="Z14" s="81"/>
      <c r="AA14" s="82"/>
      <c r="AB14" s="82"/>
      <c r="AC14" s="82"/>
      <c r="AD14" s="1"/>
      <c r="AE14" s="81"/>
      <c r="AF14" s="82"/>
      <c r="AG14" s="82"/>
      <c r="AH14" s="82"/>
      <c r="AI14" s="1"/>
      <c r="AJ14" s="81"/>
      <c r="AK14" s="82"/>
      <c r="AL14" s="82"/>
      <c r="AM14" s="82"/>
      <c r="AN14" s="1"/>
      <c r="AO14" s="81"/>
      <c r="AP14" s="82"/>
      <c r="AQ14" s="82"/>
      <c r="AR14" s="82"/>
      <c r="AS14" s="1"/>
      <c r="AT14" s="81"/>
      <c r="AU14" s="82"/>
      <c r="AV14" s="82"/>
      <c r="AW14" s="82"/>
      <c r="AX14" s="1"/>
      <c r="AY14" s="81"/>
      <c r="AZ14" s="82"/>
      <c r="BA14" s="82"/>
      <c r="BB14" s="82"/>
      <c r="BC14" s="1"/>
      <c r="BD14" s="81"/>
      <c r="BE14" s="82"/>
      <c r="BF14" s="82"/>
      <c r="BG14" s="82"/>
      <c r="BH14" s="1"/>
      <c r="BI14" s="81"/>
      <c r="BJ14" s="82"/>
      <c r="BK14" s="82"/>
      <c r="BL14" s="82"/>
      <c r="BM14" s="1"/>
      <c r="BN14" s="81"/>
      <c r="BO14" s="82"/>
      <c r="BP14" s="82"/>
      <c r="BQ14" s="82"/>
      <c r="BR14" s="1"/>
      <c r="BS14" s="81"/>
      <c r="BT14" s="82"/>
      <c r="BU14" s="82"/>
      <c r="BV14" s="82"/>
      <c r="BW14" s="1"/>
    </row>
    <row r="15" customFormat="false" ht="15" hidden="false" customHeight="false" outlineLevel="0" collapsed="false">
      <c r="A15" s="0" t="s">
        <v>85</v>
      </c>
      <c r="B15" s="74" t="str">
        <f aca="false">TEXT((($B$16-INT($B$16))*24*60*60+$B$12*$B$9*(1+$B$13/100))/(24*60*60),"t:mm:ss")</f>
        <v>14:44:59</v>
      </c>
      <c r="F15" s="20" t="n">
        <v>9</v>
      </c>
      <c r="G15" s="21"/>
      <c r="H15" s="21"/>
      <c r="I15" s="21" t="s">
        <v>130</v>
      </c>
      <c r="J15" s="22" t="n">
        <v>1.044</v>
      </c>
      <c r="K15" s="23" t="str">
        <f aca="false">TEXT((($B$11-INT($B$11))*24*60*60-$B$9*$B$12/$J15)/(24*60*60),"t:mm:ss")</f>
        <v>12:06:29</v>
      </c>
      <c r="L15" s="23" t="n">
        <v>0.616030092592593</v>
      </c>
      <c r="M15" s="24" t="n">
        <f aca="false">L15-K15</f>
        <v>0.111527777777778</v>
      </c>
      <c r="N15" s="25" t="n">
        <f aca="false">J15*M15</f>
        <v>0.116435</v>
      </c>
      <c r="P15" s="81"/>
      <c r="Q15" s="82"/>
      <c r="R15" s="82"/>
      <c r="S15" s="82"/>
      <c r="T15" s="1"/>
      <c r="U15" s="81"/>
      <c r="V15" s="82"/>
      <c r="W15" s="82"/>
      <c r="X15" s="82"/>
      <c r="Y15" s="1"/>
      <c r="Z15" s="81"/>
      <c r="AA15" s="82"/>
      <c r="AB15" s="82"/>
      <c r="AC15" s="82"/>
      <c r="AD15" s="1"/>
      <c r="AE15" s="81"/>
      <c r="AF15" s="82"/>
      <c r="AG15" s="82"/>
      <c r="AH15" s="82"/>
      <c r="AI15" s="1"/>
      <c r="AJ15" s="81"/>
      <c r="AK15" s="82"/>
      <c r="AL15" s="82"/>
      <c r="AM15" s="82"/>
      <c r="AN15" s="1"/>
      <c r="AO15" s="81"/>
      <c r="AP15" s="82"/>
      <c r="AQ15" s="82"/>
      <c r="AR15" s="82"/>
      <c r="AS15" s="1"/>
      <c r="AT15" s="81"/>
      <c r="AU15" s="82"/>
      <c r="AV15" s="82"/>
      <c r="AW15" s="82"/>
      <c r="AX15" s="1"/>
      <c r="AY15" s="81"/>
      <c r="AZ15" s="82"/>
      <c r="BA15" s="82"/>
      <c r="BB15" s="82"/>
      <c r="BC15" s="1"/>
      <c r="BD15" s="81"/>
      <c r="BE15" s="82"/>
      <c r="BF15" s="82"/>
      <c r="BG15" s="82"/>
      <c r="BH15" s="1"/>
      <c r="BI15" s="81"/>
      <c r="BJ15" s="82"/>
      <c r="BK15" s="82"/>
      <c r="BL15" s="82"/>
      <c r="BM15" s="1"/>
      <c r="BN15" s="81"/>
      <c r="BO15" s="82"/>
      <c r="BP15" s="82"/>
      <c r="BQ15" s="82"/>
      <c r="BR15" s="1"/>
      <c r="BS15" s="81"/>
      <c r="BT15" s="82"/>
      <c r="BU15" s="82"/>
      <c r="BV15" s="82"/>
      <c r="BW15" s="1"/>
    </row>
    <row r="16" customFormat="false" ht="26.25" hidden="false" customHeight="false" outlineLevel="0" collapsed="false">
      <c r="A16" s="0" t="s">
        <v>86</v>
      </c>
      <c r="B16" s="83" t="str">
        <f aca="false">TEXT((($B$11-INT($B$11))*24*60*60-$B$9*$B$12)/(24*60*60),"t:mm:ss")</f>
        <v>12:00:10</v>
      </c>
      <c r="F16" s="20" t="n">
        <v>10</v>
      </c>
      <c r="G16" s="21"/>
      <c r="H16" s="21"/>
      <c r="I16" s="21" t="s">
        <v>96</v>
      </c>
      <c r="J16" s="22" t="n">
        <v>1.346</v>
      </c>
      <c r="K16" s="23" t="str">
        <f aca="false">TEXT((($B$11-INT($B$11))*24*60*60-$B$9*$B$12/$J16)/(24*60*60),"t:mm:ss")</f>
        <v>12:38:41</v>
      </c>
      <c r="L16" s="23" t="n">
        <v>0.605648148148148</v>
      </c>
      <c r="M16" s="24" t="n">
        <f aca="false">L16-K16</f>
        <v>0.0787847222222222</v>
      </c>
      <c r="N16" s="25" t="n">
        <f aca="false">J16*M16</f>
        <v>0.106044236111111</v>
      </c>
      <c r="P16" s="81"/>
      <c r="Q16" s="82"/>
      <c r="R16" s="82"/>
      <c r="S16" s="82"/>
      <c r="T16" s="1"/>
      <c r="U16" s="81"/>
      <c r="V16" s="82"/>
      <c r="W16" s="82"/>
      <c r="X16" s="82"/>
      <c r="Y16" s="1"/>
      <c r="Z16" s="81"/>
      <c r="AA16" s="82"/>
      <c r="AB16" s="82"/>
      <c r="AC16" s="82"/>
      <c r="AD16" s="1"/>
      <c r="AE16" s="81"/>
      <c r="AF16" s="82"/>
      <c r="AG16" s="82"/>
      <c r="AH16" s="82"/>
      <c r="AI16" s="1"/>
      <c r="AJ16" s="81"/>
      <c r="AK16" s="82"/>
      <c r="AL16" s="82"/>
      <c r="AM16" s="82"/>
      <c r="AN16" s="1"/>
      <c r="AO16" s="81"/>
      <c r="AP16" s="82"/>
      <c r="AQ16" s="82"/>
      <c r="AR16" s="82"/>
      <c r="AS16" s="1"/>
      <c r="AT16" s="81"/>
      <c r="AU16" s="82"/>
      <c r="AV16" s="82"/>
      <c r="AW16" s="82"/>
      <c r="AX16" s="1"/>
      <c r="AY16" s="81"/>
      <c r="AZ16" s="82"/>
      <c r="BA16" s="82"/>
      <c r="BB16" s="82"/>
      <c r="BC16" s="1"/>
      <c r="BD16" s="81"/>
      <c r="BE16" s="82"/>
      <c r="BF16" s="82"/>
      <c r="BG16" s="82"/>
      <c r="BH16" s="1"/>
      <c r="BI16" s="81"/>
      <c r="BJ16" s="82"/>
      <c r="BK16" s="82"/>
      <c r="BL16" s="82"/>
      <c r="BM16" s="1"/>
      <c r="BN16" s="81"/>
      <c r="BO16" s="82"/>
      <c r="BP16" s="82"/>
      <c r="BQ16" s="82"/>
      <c r="BR16" s="1"/>
      <c r="BS16" s="81"/>
      <c r="BT16" s="82"/>
      <c r="BU16" s="82"/>
      <c r="BV16" s="82"/>
      <c r="BW16" s="1"/>
    </row>
    <row r="17" customFormat="false" ht="15" hidden="false" customHeight="false" outlineLevel="0" collapsed="false">
      <c r="A17" s="0" t="s">
        <v>87</v>
      </c>
      <c r="F17" s="20" t="n">
        <v>11</v>
      </c>
      <c r="G17" s="21"/>
      <c r="H17" s="21"/>
      <c r="I17" s="21" t="s">
        <v>105</v>
      </c>
      <c r="J17" s="22" t="n">
        <v>1.259</v>
      </c>
      <c r="K17" s="23" t="str">
        <f aca="false">TEXT((($B$11-INT($B$11))*24*60*60-$B$9*$B$12/$J17)/(24*60*60),"t:mm:ss")</f>
        <v>12:30:59</v>
      </c>
      <c r="L17" s="23" t="n">
        <v>0.608506944444444</v>
      </c>
      <c r="M17" s="24" t="n">
        <f aca="false">L17-K17</f>
        <v>0.0869907407407404</v>
      </c>
      <c r="N17" s="25" t="n">
        <f aca="false">J17*M17</f>
        <v>0.109521342592592</v>
      </c>
      <c r="P17" s="81"/>
      <c r="Q17" s="82"/>
      <c r="R17" s="82"/>
      <c r="S17" s="82"/>
      <c r="T17" s="1"/>
      <c r="U17" s="81"/>
      <c r="V17" s="82"/>
      <c r="W17" s="82"/>
      <c r="X17" s="82"/>
      <c r="Y17" s="1"/>
      <c r="Z17" s="81"/>
      <c r="AA17" s="82"/>
      <c r="AB17" s="82"/>
      <c r="AC17" s="82"/>
      <c r="AD17" s="1"/>
      <c r="AE17" s="81"/>
      <c r="AF17" s="82"/>
      <c r="AG17" s="82"/>
      <c r="AH17" s="82"/>
      <c r="AI17" s="1"/>
      <c r="AJ17" s="81"/>
      <c r="AK17" s="82"/>
      <c r="AL17" s="82"/>
      <c r="AM17" s="82"/>
      <c r="AN17" s="1"/>
      <c r="AO17" s="81"/>
      <c r="AP17" s="82"/>
      <c r="AQ17" s="82"/>
      <c r="AR17" s="82"/>
      <c r="AS17" s="1"/>
      <c r="AT17" s="81"/>
      <c r="AU17" s="82"/>
      <c r="AV17" s="82"/>
      <c r="AW17" s="82"/>
      <c r="AX17" s="1"/>
      <c r="AY17" s="81"/>
      <c r="AZ17" s="82"/>
      <c r="BA17" s="82"/>
      <c r="BB17" s="82"/>
      <c r="BC17" s="1"/>
      <c r="BD17" s="81"/>
      <c r="BE17" s="82"/>
      <c r="BF17" s="82"/>
      <c r="BG17" s="82"/>
      <c r="BH17" s="1"/>
      <c r="BI17" s="81"/>
      <c r="BJ17" s="82"/>
      <c r="BK17" s="82"/>
      <c r="BL17" s="82"/>
      <c r="BM17" s="1"/>
      <c r="BN17" s="81"/>
      <c r="BO17" s="82"/>
      <c r="BP17" s="82"/>
      <c r="BQ17" s="82"/>
      <c r="BR17" s="1"/>
      <c r="BS17" s="81"/>
      <c r="BT17" s="82"/>
      <c r="BU17" s="82"/>
      <c r="BV17" s="82"/>
      <c r="BW17" s="1"/>
    </row>
    <row r="18" customFormat="false" ht="15" hidden="false" customHeight="false" outlineLevel="0" collapsed="false">
      <c r="F18" s="20" t="n">
        <v>12</v>
      </c>
      <c r="G18" s="21"/>
      <c r="H18" s="21"/>
      <c r="I18" s="21" t="s">
        <v>113</v>
      </c>
      <c r="J18" s="22" t="n">
        <v>1.14</v>
      </c>
      <c r="K18" s="23" t="str">
        <f aca="false">TEXT((($B$11-INT($B$11))*24*60*60-$B$9*$B$12/$J18)/(24*60*60),"t:mm:ss")</f>
        <v>12:18:34</v>
      </c>
      <c r="L18" s="23" t="n">
        <v>0.612662037037037</v>
      </c>
      <c r="M18" s="24" t="n">
        <f aca="false">L18-K18</f>
        <v>0.0997685185185185</v>
      </c>
      <c r="N18" s="25" t="n">
        <f aca="false">J18*M18</f>
        <v>0.113736111111111</v>
      </c>
      <c r="P18" s="81"/>
      <c r="Q18" s="82"/>
      <c r="R18" s="82"/>
      <c r="S18" s="82"/>
      <c r="T18" s="1"/>
      <c r="U18" s="81"/>
      <c r="V18" s="82"/>
      <c r="W18" s="82"/>
      <c r="X18" s="82"/>
      <c r="Y18" s="1"/>
      <c r="Z18" s="81"/>
      <c r="AA18" s="82"/>
      <c r="AB18" s="82"/>
      <c r="AC18" s="82"/>
      <c r="AD18" s="1"/>
      <c r="AE18" s="81"/>
      <c r="AF18" s="82"/>
      <c r="AG18" s="82"/>
      <c r="AH18" s="82"/>
      <c r="AI18" s="1"/>
      <c r="AJ18" s="81"/>
      <c r="AK18" s="82"/>
      <c r="AL18" s="82"/>
      <c r="AM18" s="82"/>
      <c r="AN18" s="1"/>
      <c r="AO18" s="81"/>
      <c r="AP18" s="82"/>
      <c r="AQ18" s="82"/>
      <c r="AR18" s="82"/>
      <c r="AS18" s="1"/>
      <c r="AT18" s="81"/>
      <c r="AU18" s="82"/>
      <c r="AV18" s="82"/>
      <c r="AW18" s="82"/>
      <c r="AX18" s="1"/>
      <c r="AY18" s="81"/>
      <c r="AZ18" s="82"/>
      <c r="BA18" s="82"/>
      <c r="BB18" s="82"/>
      <c r="BC18" s="1"/>
      <c r="BD18" s="81"/>
      <c r="BE18" s="82"/>
      <c r="BF18" s="82"/>
      <c r="BG18" s="82"/>
      <c r="BH18" s="1"/>
      <c r="BI18" s="81"/>
      <c r="BJ18" s="82"/>
      <c r="BK18" s="82"/>
      <c r="BL18" s="82"/>
      <c r="BM18" s="1"/>
      <c r="BN18" s="81"/>
      <c r="BO18" s="82"/>
      <c r="BP18" s="82"/>
      <c r="BQ18" s="82"/>
      <c r="BR18" s="1"/>
      <c r="BS18" s="81"/>
      <c r="BT18" s="82"/>
      <c r="BU18" s="82"/>
      <c r="BV18" s="82"/>
      <c r="BW18" s="1"/>
    </row>
    <row r="19" customFormat="false" ht="15" hidden="false" customHeight="false" outlineLevel="0" collapsed="false">
      <c r="F19" s="20" t="n">
        <v>13</v>
      </c>
      <c r="G19" s="21"/>
      <c r="H19" s="21"/>
      <c r="I19" s="21" t="s">
        <v>120</v>
      </c>
      <c r="J19" s="22" t="n">
        <v>1.115</v>
      </c>
      <c r="K19" s="23" t="str">
        <f aca="false">TEXT((($B$11-INT($B$11))*24*60*60-$B$9*$B$12/$J19)/(24*60*60),"t:mm:ss")</f>
        <v>12:15:37</v>
      </c>
      <c r="L19" s="23" t="n">
        <v>0.61375</v>
      </c>
      <c r="M19" s="24" t="n">
        <f aca="false">L19-K19</f>
        <v>0.102905092592593</v>
      </c>
      <c r="N19" s="25" t="n">
        <f aca="false">J19*M19</f>
        <v>0.114739178240741</v>
      </c>
      <c r="P19" s="81"/>
      <c r="Q19" s="82"/>
      <c r="R19" s="82"/>
      <c r="S19" s="82"/>
      <c r="T19" s="1"/>
      <c r="U19" s="81"/>
      <c r="V19" s="82"/>
      <c r="W19" s="82"/>
      <c r="X19" s="82"/>
      <c r="Y19" s="1"/>
      <c r="Z19" s="81"/>
      <c r="AA19" s="82"/>
      <c r="AB19" s="82"/>
      <c r="AC19" s="82"/>
      <c r="AD19" s="1"/>
      <c r="AE19" s="81"/>
      <c r="AF19" s="82"/>
      <c r="AG19" s="82"/>
      <c r="AH19" s="82"/>
      <c r="AI19" s="1"/>
      <c r="AJ19" s="81"/>
      <c r="AK19" s="82"/>
      <c r="AL19" s="82"/>
      <c r="AM19" s="82"/>
      <c r="AN19" s="1"/>
      <c r="AO19" s="81"/>
      <c r="AP19" s="82"/>
      <c r="AQ19" s="82"/>
      <c r="AR19" s="82"/>
      <c r="AS19" s="1"/>
      <c r="AT19" s="81"/>
      <c r="AU19" s="82"/>
      <c r="AV19" s="82"/>
      <c r="AW19" s="82"/>
      <c r="AX19" s="1"/>
      <c r="AY19" s="81"/>
      <c r="AZ19" s="82"/>
      <c r="BA19" s="82"/>
      <c r="BB19" s="82"/>
      <c r="BC19" s="1"/>
      <c r="BD19" s="81"/>
      <c r="BE19" s="82"/>
      <c r="BF19" s="82"/>
      <c r="BG19" s="82"/>
      <c r="BH19" s="1"/>
      <c r="BI19" s="81"/>
      <c r="BJ19" s="82"/>
      <c r="BK19" s="82"/>
      <c r="BL19" s="82"/>
      <c r="BM19" s="1"/>
      <c r="BN19" s="81"/>
      <c r="BO19" s="82"/>
      <c r="BP19" s="82"/>
      <c r="BQ19" s="82"/>
      <c r="BR19" s="1"/>
      <c r="BS19" s="81"/>
      <c r="BT19" s="82"/>
      <c r="BU19" s="82"/>
      <c r="BV19" s="82"/>
      <c r="BW19" s="1"/>
    </row>
    <row r="20" customFormat="false" ht="15" hidden="false" customHeight="false" outlineLevel="0" collapsed="false">
      <c r="F20" s="20" t="n">
        <v>14</v>
      </c>
      <c r="G20" s="21"/>
      <c r="H20" s="21"/>
      <c r="I20" s="21" t="n">
        <v>261</v>
      </c>
      <c r="J20" s="22" t="n">
        <v>1.112</v>
      </c>
      <c r="K20" s="23" t="str">
        <f aca="false">TEXT((($B$11-INT($B$11))*24*60*60-$B$9*$B$12/$J20)/(24*60*60),"t:mm:ss")</f>
        <v>12:15:15</v>
      </c>
      <c r="L20" s="23" t="n">
        <v>0.613912037037037</v>
      </c>
      <c r="M20" s="24" t="n">
        <f aca="false">L20-K20</f>
        <v>0.103321759259259</v>
      </c>
      <c r="N20" s="25" t="n">
        <f aca="false">J20*M20</f>
        <v>0.114893796296296</v>
      </c>
      <c r="P20" s="81"/>
      <c r="Q20" s="82"/>
      <c r="R20" s="82"/>
      <c r="S20" s="82"/>
      <c r="T20" s="1"/>
      <c r="U20" s="81"/>
      <c r="V20" s="82"/>
      <c r="W20" s="82"/>
      <c r="X20" s="82"/>
      <c r="Y20" s="1"/>
      <c r="Z20" s="81"/>
      <c r="AA20" s="82"/>
      <c r="AB20" s="82"/>
      <c r="AC20" s="82"/>
      <c r="AD20" s="1"/>
      <c r="AE20" s="81"/>
      <c r="AF20" s="82"/>
      <c r="AG20" s="82"/>
      <c r="AH20" s="82"/>
      <c r="AI20" s="1"/>
      <c r="AJ20" s="81"/>
      <c r="AK20" s="82"/>
      <c r="AL20" s="82"/>
      <c r="AM20" s="82"/>
      <c r="AN20" s="1"/>
      <c r="AO20" s="81"/>
      <c r="AP20" s="82"/>
      <c r="AQ20" s="82"/>
      <c r="AR20" s="82"/>
      <c r="AS20" s="1"/>
      <c r="AT20" s="81"/>
      <c r="AU20" s="82"/>
      <c r="AV20" s="82"/>
      <c r="AW20" s="82"/>
      <c r="AX20" s="1"/>
      <c r="AY20" s="81"/>
      <c r="AZ20" s="82"/>
      <c r="BA20" s="82"/>
      <c r="BB20" s="82"/>
      <c r="BC20" s="1"/>
      <c r="BD20" s="81"/>
      <c r="BE20" s="82"/>
      <c r="BF20" s="82"/>
      <c r="BG20" s="82"/>
      <c r="BH20" s="1"/>
      <c r="BI20" s="81"/>
      <c r="BJ20" s="82"/>
      <c r="BK20" s="82"/>
      <c r="BL20" s="82"/>
      <c r="BM20" s="1"/>
      <c r="BN20" s="81"/>
      <c r="BO20" s="82"/>
      <c r="BP20" s="82"/>
      <c r="BQ20" s="82"/>
      <c r="BR20" s="1"/>
      <c r="BS20" s="81"/>
      <c r="BT20" s="82"/>
      <c r="BU20" s="82"/>
      <c r="BV20" s="82"/>
      <c r="BW20" s="1"/>
    </row>
    <row r="21" customFormat="false" ht="15" hidden="false" customHeight="false" outlineLevel="0" collapsed="false">
      <c r="F21" s="20" t="n">
        <v>15</v>
      </c>
      <c r="G21" s="21"/>
      <c r="H21" s="21"/>
      <c r="I21" s="21" t="s">
        <v>127</v>
      </c>
      <c r="J21" s="22" t="n">
        <v>1.08</v>
      </c>
      <c r="K21" s="23" t="str">
        <f aca="false">TEXT((($B$11-INT($B$11))*24*60*60-$B$9*$B$12/$J21)/(24*60*60),"t:mm:ss")</f>
        <v>12:11:16</v>
      </c>
      <c r="L21" s="23" t="n">
        <v>0.615555555555556</v>
      </c>
      <c r="M21" s="24" t="n">
        <f aca="false">L21-K21</f>
        <v>0.107731481481482</v>
      </c>
      <c r="N21" s="25" t="n">
        <f aca="false">J21*M21</f>
        <v>0.116350000000001</v>
      </c>
      <c r="P21" s="81"/>
      <c r="Q21" s="82"/>
      <c r="R21" s="82"/>
      <c r="S21" s="82"/>
      <c r="T21" s="1"/>
      <c r="U21" s="81"/>
      <c r="V21" s="82"/>
      <c r="W21" s="82"/>
      <c r="X21" s="82"/>
      <c r="Y21" s="1"/>
      <c r="Z21" s="81"/>
      <c r="AA21" s="82"/>
      <c r="AB21" s="82"/>
      <c r="AC21" s="82"/>
      <c r="AD21" s="1"/>
      <c r="AE21" s="81"/>
      <c r="AF21" s="82"/>
      <c r="AG21" s="82"/>
      <c r="AH21" s="82"/>
      <c r="AI21" s="1"/>
      <c r="AJ21" s="81"/>
      <c r="AK21" s="82"/>
      <c r="AL21" s="82"/>
      <c r="AM21" s="82"/>
      <c r="AN21" s="1"/>
      <c r="AO21" s="81"/>
      <c r="AP21" s="82"/>
      <c r="AQ21" s="82"/>
      <c r="AR21" s="82"/>
      <c r="AS21" s="1"/>
      <c r="AT21" s="81"/>
      <c r="AU21" s="82"/>
      <c r="AV21" s="82"/>
      <c r="AW21" s="82"/>
      <c r="AX21" s="1"/>
      <c r="AY21" s="81"/>
      <c r="AZ21" s="82"/>
      <c r="BA21" s="82"/>
      <c r="BB21" s="82"/>
      <c r="BC21" s="1"/>
      <c r="BD21" s="81"/>
      <c r="BE21" s="82"/>
      <c r="BF21" s="82"/>
      <c r="BG21" s="82"/>
      <c r="BH21" s="1"/>
      <c r="BI21" s="81"/>
      <c r="BJ21" s="82"/>
      <c r="BK21" s="82"/>
      <c r="BL21" s="82"/>
      <c r="BM21" s="1"/>
      <c r="BN21" s="81"/>
      <c r="BO21" s="82"/>
      <c r="BP21" s="82"/>
      <c r="BQ21" s="82"/>
      <c r="BR21" s="1"/>
      <c r="BS21" s="81"/>
      <c r="BT21" s="82"/>
      <c r="BU21" s="82"/>
      <c r="BV21" s="82"/>
      <c r="BW21" s="1"/>
    </row>
    <row r="22" customFormat="false" ht="15" hidden="false" customHeight="false" outlineLevel="0" collapsed="false">
      <c r="F22" s="20" t="n">
        <v>16</v>
      </c>
      <c r="G22" s="21"/>
      <c r="H22" s="21"/>
      <c r="I22" s="21" t="s">
        <v>124</v>
      </c>
      <c r="J22" s="22" t="n">
        <v>1.12</v>
      </c>
      <c r="K22" s="23" t="str">
        <f aca="false">TEXT((($B$11-INT($B$11))*24*60*60-$B$9*$B$12/$J22)/(24*60*60),"t:mm:ss")</f>
        <v>12:16:13</v>
      </c>
      <c r="L22" s="23" t="n">
        <v>0.614027777777778</v>
      </c>
      <c r="M22" s="24" t="n">
        <f aca="false">L22-K22</f>
        <v>0.102766203703704</v>
      </c>
      <c r="N22" s="25" t="n">
        <f aca="false">J22*M22</f>
        <v>0.115098148148149</v>
      </c>
      <c r="P22" s="81"/>
      <c r="Q22" s="82"/>
      <c r="R22" s="82"/>
      <c r="S22" s="82"/>
      <c r="T22" s="1"/>
      <c r="U22" s="81"/>
      <c r="V22" s="82"/>
      <c r="W22" s="82"/>
      <c r="X22" s="82"/>
      <c r="Y22" s="1"/>
      <c r="Z22" s="81"/>
      <c r="AA22" s="82"/>
      <c r="AB22" s="82"/>
      <c r="AC22" s="82"/>
      <c r="AD22" s="1"/>
      <c r="AE22" s="81"/>
      <c r="AF22" s="82"/>
      <c r="AG22" s="82"/>
      <c r="AH22" s="82"/>
      <c r="AI22" s="1"/>
      <c r="AJ22" s="81"/>
      <c r="AK22" s="82"/>
      <c r="AL22" s="82"/>
      <c r="AM22" s="82"/>
      <c r="AN22" s="1"/>
      <c r="AO22" s="81"/>
      <c r="AP22" s="82"/>
      <c r="AQ22" s="82"/>
      <c r="AR22" s="82"/>
      <c r="AS22" s="1"/>
      <c r="AT22" s="81"/>
      <c r="AU22" s="82"/>
      <c r="AV22" s="82"/>
      <c r="AW22" s="82"/>
      <c r="AX22" s="1"/>
      <c r="AY22" s="81"/>
      <c r="AZ22" s="82"/>
      <c r="BA22" s="82"/>
      <c r="BB22" s="82"/>
      <c r="BC22" s="1"/>
      <c r="BD22" s="81"/>
      <c r="BE22" s="82"/>
      <c r="BF22" s="82"/>
      <c r="BG22" s="82"/>
      <c r="BH22" s="1"/>
      <c r="BI22" s="81"/>
      <c r="BJ22" s="82"/>
      <c r="BK22" s="82"/>
      <c r="BL22" s="82"/>
      <c r="BM22" s="1"/>
      <c r="BN22" s="81"/>
      <c r="BO22" s="82"/>
      <c r="BP22" s="82"/>
      <c r="BQ22" s="82"/>
      <c r="BR22" s="1"/>
      <c r="BS22" s="81"/>
      <c r="BT22" s="82"/>
      <c r="BU22" s="82"/>
      <c r="BV22" s="82"/>
      <c r="BW22" s="1"/>
    </row>
    <row r="23" customFormat="false" ht="15" hidden="false" customHeight="false" outlineLevel="0" collapsed="false">
      <c r="F23" s="20" t="n">
        <v>17</v>
      </c>
      <c r="G23" s="21"/>
      <c r="H23" s="21"/>
      <c r="I23" s="21" t="s">
        <v>133</v>
      </c>
      <c r="J23" s="22" t="n">
        <v>1.04</v>
      </c>
      <c r="K23" s="23" t="str">
        <f aca="false">TEXT((($B$11-INT($B$11))*24*60*60-$B$9*$B$12/$J23)/(24*60*60),"t:mm:ss")</f>
        <v>12:05:56</v>
      </c>
      <c r="L23" s="23" t="n">
        <v>0.617824074074074</v>
      </c>
      <c r="M23" s="24" t="n">
        <f aca="false">L23-K23</f>
        <v>0.113703703703704</v>
      </c>
      <c r="N23" s="25" t="n">
        <f aca="false">J23*M23</f>
        <v>0.118251851851852</v>
      </c>
      <c r="P23" s="81"/>
      <c r="Q23" s="82"/>
      <c r="R23" s="82"/>
      <c r="S23" s="82"/>
      <c r="T23" s="1"/>
      <c r="U23" s="81"/>
      <c r="V23" s="82"/>
      <c r="W23" s="82"/>
      <c r="X23" s="82"/>
      <c r="Y23" s="1"/>
      <c r="Z23" s="81"/>
      <c r="AA23" s="82"/>
      <c r="AB23" s="82"/>
      <c r="AC23" s="82"/>
      <c r="AD23" s="1"/>
      <c r="AE23" s="81"/>
      <c r="AF23" s="82"/>
      <c r="AG23" s="82"/>
      <c r="AH23" s="82"/>
      <c r="AI23" s="1"/>
      <c r="AJ23" s="81"/>
      <c r="AK23" s="82"/>
      <c r="AL23" s="82"/>
      <c r="AM23" s="82"/>
      <c r="AN23" s="1"/>
      <c r="AO23" s="81"/>
      <c r="AP23" s="82"/>
      <c r="AQ23" s="82"/>
      <c r="AR23" s="82"/>
      <c r="AS23" s="1"/>
      <c r="AT23" s="81"/>
      <c r="AU23" s="82"/>
      <c r="AV23" s="82"/>
      <c r="AW23" s="82"/>
      <c r="AX23" s="1"/>
      <c r="AY23" s="81"/>
      <c r="AZ23" s="82"/>
      <c r="BA23" s="82"/>
      <c r="BB23" s="82"/>
      <c r="BC23" s="1"/>
      <c r="BD23" s="81"/>
      <c r="BE23" s="82"/>
      <c r="BF23" s="82"/>
      <c r="BG23" s="82"/>
      <c r="BH23" s="1"/>
      <c r="BI23" s="81"/>
      <c r="BJ23" s="82"/>
      <c r="BK23" s="82"/>
      <c r="BL23" s="82"/>
      <c r="BM23" s="1"/>
      <c r="BN23" s="81"/>
      <c r="BO23" s="82"/>
      <c r="BP23" s="82"/>
      <c r="BQ23" s="82"/>
      <c r="BR23" s="1"/>
      <c r="BS23" s="81"/>
      <c r="BT23" s="82"/>
      <c r="BU23" s="82"/>
      <c r="BV23" s="82"/>
      <c r="BW23" s="1"/>
    </row>
    <row r="24" customFormat="false" ht="15" hidden="false" customHeight="false" outlineLevel="0" collapsed="false">
      <c r="F24" s="20" t="n">
        <v>18</v>
      </c>
      <c r="G24" s="84"/>
      <c r="H24" s="84"/>
      <c r="I24" s="84" t="s">
        <v>110</v>
      </c>
      <c r="J24" s="85" t="n">
        <v>1.17</v>
      </c>
      <c r="K24" s="23" t="str">
        <f aca="false">TEXT((($B$11-INT($B$11))*24*60*60-$B$9*$B$12/$J24)/(24*60*60),"t:mm:ss")</f>
        <v>12:21:56</v>
      </c>
      <c r="L24" s="23" t="n">
        <v>0.612581018518519</v>
      </c>
      <c r="M24" s="24" t="n">
        <f aca="false">L24-K24</f>
        <v>0.0973495370370375</v>
      </c>
      <c r="N24" s="25" t="n">
        <f aca="false">J24*M24</f>
        <v>0.113898958333334</v>
      </c>
      <c r="P24" s="81"/>
      <c r="Q24" s="82"/>
      <c r="R24" s="82"/>
      <c r="S24" s="82"/>
      <c r="T24" s="1"/>
      <c r="U24" s="81"/>
      <c r="V24" s="82"/>
      <c r="W24" s="82"/>
      <c r="X24" s="82"/>
      <c r="Y24" s="1"/>
      <c r="Z24" s="81"/>
      <c r="AA24" s="82"/>
      <c r="AB24" s="82"/>
      <c r="AC24" s="82"/>
      <c r="AD24" s="1"/>
      <c r="AE24" s="81"/>
      <c r="AF24" s="82"/>
      <c r="AG24" s="82"/>
      <c r="AH24" s="82"/>
      <c r="AI24" s="1"/>
      <c r="AJ24" s="81"/>
      <c r="AK24" s="82"/>
      <c r="AL24" s="82"/>
      <c r="AM24" s="82"/>
      <c r="AN24" s="1"/>
      <c r="AO24" s="81"/>
      <c r="AP24" s="82"/>
      <c r="AQ24" s="82"/>
      <c r="AR24" s="82"/>
      <c r="AS24" s="1"/>
      <c r="AT24" s="81"/>
      <c r="AU24" s="82"/>
      <c r="AV24" s="82"/>
      <c r="AW24" s="82"/>
      <c r="AX24" s="1"/>
      <c r="AY24" s="81"/>
      <c r="AZ24" s="82"/>
      <c r="BA24" s="82"/>
      <c r="BB24" s="82"/>
      <c r="BC24" s="1"/>
      <c r="BD24" s="81"/>
      <c r="BE24" s="82"/>
      <c r="BF24" s="82"/>
      <c r="BG24" s="82"/>
      <c r="BH24" s="1"/>
      <c r="BI24" s="81"/>
      <c r="BJ24" s="82"/>
      <c r="BK24" s="82"/>
      <c r="BL24" s="82"/>
      <c r="BM24" s="1"/>
      <c r="BN24" s="81"/>
      <c r="BO24" s="82"/>
      <c r="BP24" s="82"/>
      <c r="BQ24" s="82"/>
      <c r="BR24" s="1"/>
      <c r="BS24" s="81"/>
      <c r="BT24" s="82"/>
      <c r="BU24" s="82"/>
      <c r="BV24" s="82"/>
      <c r="BW24" s="1"/>
    </row>
    <row r="25" customFormat="false" ht="15" hidden="false" customHeight="false" outlineLevel="0" collapsed="false">
      <c r="F25" s="20" t="n">
        <v>19</v>
      </c>
      <c r="G25" s="84"/>
      <c r="H25" s="84"/>
      <c r="I25" s="84" t="s">
        <v>126</v>
      </c>
      <c r="J25" s="85" t="n">
        <v>1.12</v>
      </c>
      <c r="K25" s="23" t="str">
        <f aca="false">TEXT((($B$11-INT($B$11))*24*60*60-$B$9*$B$12/$J25)/(24*60*60),"t:mm:ss")</f>
        <v>12:16:13</v>
      </c>
      <c r="L25" s="23" t="n">
        <v>0.615138888888889</v>
      </c>
      <c r="M25" s="24" t="n">
        <f aca="false">L25-K25</f>
        <v>0.103877314814815</v>
      </c>
      <c r="N25" s="25" t="n">
        <f aca="false">J25*M25</f>
        <v>0.116342592592593</v>
      </c>
      <c r="P25" s="81"/>
      <c r="Q25" s="82"/>
      <c r="R25" s="82"/>
      <c r="S25" s="82"/>
      <c r="T25" s="1"/>
      <c r="U25" s="81"/>
      <c r="V25" s="82"/>
      <c r="W25" s="82"/>
      <c r="X25" s="82"/>
      <c r="Y25" s="1"/>
      <c r="Z25" s="81"/>
      <c r="AA25" s="82"/>
      <c r="AB25" s="82"/>
      <c r="AC25" s="82"/>
      <c r="AD25" s="1"/>
      <c r="AE25" s="81"/>
      <c r="AF25" s="82"/>
      <c r="AG25" s="82"/>
      <c r="AH25" s="82"/>
      <c r="AI25" s="1"/>
      <c r="AJ25" s="81"/>
      <c r="AK25" s="82"/>
      <c r="AL25" s="82"/>
      <c r="AM25" s="82"/>
      <c r="AN25" s="1"/>
      <c r="AO25" s="81"/>
      <c r="AP25" s="82"/>
      <c r="AQ25" s="82"/>
      <c r="AR25" s="82"/>
      <c r="AS25" s="1"/>
      <c r="AT25" s="81"/>
      <c r="AU25" s="82"/>
      <c r="AV25" s="82"/>
      <c r="AW25" s="82"/>
      <c r="AX25" s="1"/>
      <c r="AY25" s="81"/>
      <c r="AZ25" s="82"/>
      <c r="BA25" s="82"/>
      <c r="BB25" s="82"/>
      <c r="BC25" s="1"/>
      <c r="BD25" s="81"/>
      <c r="BE25" s="82"/>
      <c r="BF25" s="82"/>
      <c r="BG25" s="82"/>
      <c r="BH25" s="1"/>
      <c r="BI25" s="81"/>
      <c r="BJ25" s="82"/>
      <c r="BK25" s="82"/>
      <c r="BL25" s="82"/>
      <c r="BM25" s="1"/>
      <c r="BN25" s="81"/>
      <c r="BO25" s="82"/>
      <c r="BP25" s="82"/>
      <c r="BQ25" s="82"/>
      <c r="BR25" s="1"/>
      <c r="BS25" s="81"/>
      <c r="BT25" s="82"/>
      <c r="BU25" s="82"/>
      <c r="BV25" s="82"/>
      <c r="BW25" s="1"/>
    </row>
    <row r="26" customFormat="false" ht="15" hidden="false" customHeight="false" outlineLevel="0" collapsed="false">
      <c r="F26" s="20" t="n">
        <v>20</v>
      </c>
      <c r="G26" s="60"/>
      <c r="H26" s="60"/>
      <c r="I26" s="60" t="s">
        <v>134</v>
      </c>
      <c r="J26" s="61" t="n">
        <v>1.03</v>
      </c>
      <c r="K26" s="23" t="str">
        <f aca="false">TEXT((($B$11-INT($B$11))*24*60*60-$B$9*$B$12/$J26)/(24*60*60),"t:mm:ss")</f>
        <v>12:04:32</v>
      </c>
      <c r="L26" s="63" t="n">
        <v>0.621365740740741</v>
      </c>
      <c r="M26" s="87" t="n">
        <f aca="false">L26-K26</f>
        <v>0.118217592592593</v>
      </c>
      <c r="N26" s="64" t="n">
        <f aca="false">J26*M26</f>
        <v>0.121764120370371</v>
      </c>
      <c r="P26" s="81"/>
      <c r="Q26" s="82"/>
      <c r="R26" s="82"/>
      <c r="S26" s="82"/>
      <c r="T26" s="1"/>
      <c r="U26" s="81"/>
      <c r="V26" s="82"/>
      <c r="W26" s="82"/>
      <c r="X26" s="82"/>
      <c r="Y26" s="1"/>
      <c r="Z26" s="81"/>
      <c r="AA26" s="82"/>
      <c r="AB26" s="82"/>
      <c r="AC26" s="82"/>
      <c r="AD26" s="1"/>
      <c r="AE26" s="81"/>
      <c r="AF26" s="82"/>
      <c r="AG26" s="82"/>
      <c r="AH26" s="82"/>
      <c r="AI26" s="1"/>
      <c r="AJ26" s="81"/>
      <c r="AK26" s="82"/>
      <c r="AL26" s="82"/>
      <c r="AM26" s="82"/>
      <c r="AN26" s="1"/>
      <c r="AO26" s="81"/>
      <c r="AP26" s="82"/>
      <c r="AQ26" s="82"/>
      <c r="AR26" s="82"/>
      <c r="AS26" s="1"/>
      <c r="AT26" s="81"/>
      <c r="AU26" s="82"/>
      <c r="AV26" s="82"/>
      <c r="AW26" s="82"/>
      <c r="AX26" s="1"/>
      <c r="AY26" s="81"/>
      <c r="AZ26" s="82"/>
      <c r="BA26" s="82"/>
      <c r="BB26" s="82"/>
      <c r="BC26" s="1"/>
      <c r="BD26" s="81"/>
      <c r="BE26" s="82"/>
      <c r="BF26" s="82"/>
      <c r="BG26" s="82"/>
      <c r="BH26" s="1"/>
      <c r="BI26" s="81"/>
      <c r="BJ26" s="82"/>
      <c r="BK26" s="82"/>
      <c r="BL26" s="82"/>
      <c r="BM26" s="1"/>
      <c r="BN26" s="81"/>
      <c r="BO26" s="82"/>
      <c r="BP26" s="82"/>
      <c r="BQ26" s="82"/>
      <c r="BR26" s="1"/>
      <c r="BS26" s="81"/>
      <c r="BT26" s="82"/>
      <c r="BU26" s="82"/>
      <c r="BV26" s="82"/>
      <c r="BW26" s="1"/>
    </row>
    <row r="27" customFormat="false" ht="15" hidden="false" customHeight="false" outlineLevel="0" collapsed="false">
      <c r="F27" s="81"/>
      <c r="G27" s="82"/>
      <c r="H27" s="82"/>
      <c r="I27" s="82"/>
      <c r="K27" s="81"/>
      <c r="L27" s="82"/>
      <c r="M27" s="82"/>
      <c r="N27" s="82"/>
      <c r="P27" s="81"/>
      <c r="Q27" s="82"/>
      <c r="R27" s="82"/>
      <c r="S27" s="82"/>
      <c r="T27" s="1"/>
      <c r="U27" s="81"/>
      <c r="V27" s="82"/>
      <c r="W27" s="82"/>
      <c r="X27" s="82"/>
      <c r="Y27" s="1"/>
      <c r="Z27" s="81"/>
      <c r="AA27" s="82"/>
      <c r="AB27" s="82"/>
      <c r="AC27" s="82"/>
      <c r="AD27" s="1"/>
      <c r="AE27" s="81"/>
      <c r="AF27" s="82"/>
      <c r="AG27" s="82"/>
      <c r="AH27" s="82"/>
      <c r="AI27" s="1"/>
      <c r="AJ27" s="81"/>
      <c r="AK27" s="82"/>
      <c r="AL27" s="82"/>
      <c r="AM27" s="82"/>
      <c r="AN27" s="1"/>
      <c r="AO27" s="81"/>
      <c r="AP27" s="82"/>
      <c r="AQ27" s="82"/>
      <c r="AR27" s="82"/>
      <c r="AS27" s="1"/>
      <c r="AT27" s="81"/>
      <c r="AU27" s="82"/>
      <c r="AV27" s="82"/>
      <c r="AW27" s="82"/>
      <c r="AX27" s="1"/>
      <c r="AY27" s="81"/>
      <c r="AZ27" s="82"/>
      <c r="BA27" s="82"/>
      <c r="BB27" s="82"/>
      <c r="BC27" s="1"/>
      <c r="BD27" s="81"/>
      <c r="BE27" s="82"/>
      <c r="BF27" s="82"/>
      <c r="BG27" s="82"/>
      <c r="BH27" s="1"/>
      <c r="BI27" s="81"/>
      <c r="BJ27" s="82"/>
      <c r="BK27" s="82"/>
      <c r="BL27" s="82"/>
      <c r="BM27" s="1"/>
      <c r="BN27" s="81"/>
      <c r="BO27" s="82"/>
      <c r="BP27" s="82"/>
      <c r="BQ27" s="82"/>
      <c r="BR27" s="1"/>
      <c r="BS27" s="81"/>
      <c r="BT27" s="82"/>
      <c r="BU27" s="82"/>
      <c r="BV27" s="82"/>
      <c r="BW27" s="1"/>
    </row>
    <row r="28" customFormat="false" ht="15" hidden="false" customHeight="false" outlineLevel="0" collapsed="false">
      <c r="F28" s="81"/>
      <c r="G28" s="82"/>
      <c r="H28" s="82"/>
      <c r="I28" s="82"/>
      <c r="K28" s="81"/>
      <c r="L28" s="82"/>
      <c r="M28" s="82"/>
      <c r="N28" s="82"/>
      <c r="P28" s="81"/>
      <c r="Q28" s="82"/>
      <c r="R28" s="82"/>
      <c r="S28" s="82"/>
      <c r="T28" s="1"/>
      <c r="U28" s="81"/>
      <c r="V28" s="82"/>
      <c r="W28" s="82"/>
      <c r="X28" s="82"/>
      <c r="Y28" s="1"/>
      <c r="Z28" s="81"/>
      <c r="AA28" s="82"/>
      <c r="AB28" s="82"/>
      <c r="AC28" s="82"/>
      <c r="AD28" s="1"/>
      <c r="AE28" s="81"/>
      <c r="AF28" s="82"/>
      <c r="AG28" s="82"/>
      <c r="AH28" s="82"/>
      <c r="AI28" s="1"/>
      <c r="AJ28" s="81"/>
      <c r="AK28" s="82"/>
      <c r="AL28" s="82"/>
      <c r="AM28" s="82"/>
      <c r="AN28" s="1"/>
      <c r="AO28" s="81"/>
      <c r="AP28" s="82"/>
      <c r="AQ28" s="82"/>
      <c r="AR28" s="82"/>
      <c r="AS28" s="1"/>
      <c r="AT28" s="81"/>
      <c r="AU28" s="82"/>
      <c r="AV28" s="82"/>
      <c r="AW28" s="82"/>
      <c r="AX28" s="1"/>
      <c r="AY28" s="81"/>
      <c r="AZ28" s="82"/>
      <c r="BA28" s="82"/>
      <c r="BB28" s="82"/>
      <c r="BC28" s="1"/>
      <c r="BD28" s="81"/>
      <c r="BE28" s="82"/>
      <c r="BF28" s="82"/>
      <c r="BG28" s="82"/>
      <c r="BH28" s="1"/>
      <c r="BI28" s="81"/>
      <c r="BJ28" s="82"/>
      <c r="BK28" s="82"/>
      <c r="BL28" s="82"/>
      <c r="BM28" s="1"/>
      <c r="BN28" s="81"/>
      <c r="BO28" s="82"/>
      <c r="BP28" s="82"/>
      <c r="BQ28" s="82"/>
      <c r="BR28" s="1"/>
      <c r="BS28" s="81"/>
      <c r="BT28" s="82"/>
      <c r="BU28" s="82"/>
      <c r="BV28" s="82"/>
      <c r="BW28" s="1"/>
    </row>
    <row r="29" customFormat="false" ht="15" hidden="false" customHeight="false" outlineLevel="0" collapsed="false">
      <c r="F29" s="81"/>
      <c r="G29" s="82"/>
      <c r="H29" s="82"/>
      <c r="I29" s="82"/>
      <c r="K29" s="81"/>
      <c r="L29" s="82"/>
      <c r="M29" s="82"/>
      <c r="N29" s="82"/>
      <c r="P29" s="81"/>
      <c r="Q29" s="82"/>
      <c r="R29" s="82"/>
      <c r="S29" s="82"/>
      <c r="T29" s="1"/>
      <c r="U29" s="81"/>
      <c r="V29" s="82"/>
      <c r="W29" s="82"/>
      <c r="X29" s="82"/>
      <c r="Y29" s="1"/>
      <c r="Z29" s="81"/>
      <c r="AA29" s="82"/>
      <c r="AB29" s="82"/>
      <c r="AC29" s="82"/>
      <c r="AD29" s="1"/>
      <c r="AE29" s="81"/>
      <c r="AF29" s="82"/>
      <c r="AG29" s="82"/>
      <c r="AH29" s="82"/>
      <c r="AI29" s="1"/>
      <c r="AJ29" s="81"/>
      <c r="AK29" s="82"/>
      <c r="AL29" s="82"/>
      <c r="AM29" s="82"/>
      <c r="AN29" s="1"/>
      <c r="AO29" s="81"/>
      <c r="AP29" s="82"/>
      <c r="AQ29" s="82"/>
      <c r="AR29" s="82"/>
      <c r="AS29" s="1"/>
      <c r="AT29" s="81"/>
      <c r="AU29" s="82"/>
      <c r="AV29" s="82"/>
      <c r="AW29" s="82"/>
      <c r="AX29" s="1"/>
      <c r="AY29" s="81"/>
      <c r="AZ29" s="82"/>
      <c r="BA29" s="82"/>
      <c r="BB29" s="82"/>
      <c r="BC29" s="1"/>
      <c r="BD29" s="81"/>
      <c r="BE29" s="82"/>
      <c r="BF29" s="82"/>
      <c r="BG29" s="82"/>
      <c r="BH29" s="1"/>
      <c r="BI29" s="81"/>
      <c r="BJ29" s="82"/>
      <c r="BK29" s="82"/>
      <c r="BL29" s="82"/>
      <c r="BM29" s="1"/>
      <c r="BN29" s="81"/>
      <c r="BO29" s="82"/>
      <c r="BP29" s="82"/>
      <c r="BQ29" s="82"/>
      <c r="BR29" s="1"/>
      <c r="BS29" s="81"/>
      <c r="BT29" s="82"/>
      <c r="BU29" s="82"/>
      <c r="BV29" s="82"/>
      <c r="BW29" s="1"/>
    </row>
    <row r="30" customFormat="false" ht="15" hidden="false" customHeight="false" outlineLevel="0" collapsed="false">
      <c r="F30" s="81"/>
      <c r="G30" s="82"/>
      <c r="H30" s="82"/>
      <c r="I30" s="82"/>
      <c r="K30" s="81"/>
      <c r="L30" s="82"/>
      <c r="M30" s="82"/>
      <c r="N30" s="82"/>
      <c r="P30" s="81"/>
      <c r="Q30" s="82"/>
      <c r="R30" s="82"/>
      <c r="S30" s="82"/>
      <c r="T30" s="1"/>
      <c r="U30" s="81"/>
      <c r="V30" s="82"/>
      <c r="W30" s="82"/>
      <c r="X30" s="82"/>
      <c r="Y30" s="1"/>
      <c r="Z30" s="81"/>
      <c r="AA30" s="82"/>
      <c r="AB30" s="82"/>
      <c r="AC30" s="82"/>
      <c r="AD30" s="1"/>
      <c r="AE30" s="81"/>
      <c r="AF30" s="82"/>
      <c r="AG30" s="82"/>
      <c r="AH30" s="82"/>
      <c r="AI30" s="1"/>
      <c r="AJ30" s="81"/>
      <c r="AK30" s="82"/>
      <c r="AL30" s="82"/>
      <c r="AM30" s="82"/>
      <c r="AN30" s="1"/>
      <c r="AO30" s="81"/>
      <c r="AP30" s="82"/>
      <c r="AQ30" s="82"/>
      <c r="AR30" s="82"/>
      <c r="AS30" s="1"/>
      <c r="AT30" s="81"/>
      <c r="AU30" s="82"/>
      <c r="AV30" s="82"/>
      <c r="AW30" s="82"/>
      <c r="AX30" s="1"/>
      <c r="AY30" s="81"/>
      <c r="AZ30" s="82"/>
      <c r="BA30" s="82"/>
      <c r="BB30" s="82"/>
      <c r="BC30" s="1"/>
      <c r="BD30" s="81"/>
      <c r="BE30" s="82"/>
      <c r="BF30" s="82"/>
      <c r="BG30" s="82"/>
      <c r="BH30" s="1"/>
      <c r="BI30" s="81"/>
      <c r="BJ30" s="82"/>
      <c r="BK30" s="82"/>
      <c r="BL30" s="82"/>
      <c r="BM30" s="1"/>
      <c r="BN30" s="81"/>
      <c r="BO30" s="82"/>
      <c r="BP30" s="82"/>
      <c r="BQ30" s="82"/>
      <c r="BR30" s="1"/>
      <c r="BS30" s="81"/>
      <c r="BT30" s="82"/>
      <c r="BU30" s="82"/>
      <c r="BV30" s="82"/>
      <c r="BW30" s="1"/>
    </row>
    <row r="31" customFormat="false" ht="15" hidden="false" customHeight="false" outlineLevel="0" collapsed="false">
      <c r="F31" s="81"/>
      <c r="G31" s="82"/>
      <c r="H31" s="82"/>
      <c r="I31" s="82"/>
      <c r="K31" s="81"/>
      <c r="L31" s="82"/>
      <c r="M31" s="82"/>
      <c r="N31" s="82"/>
      <c r="P31" s="81"/>
      <c r="Q31" s="82"/>
      <c r="R31" s="82"/>
      <c r="S31" s="82"/>
      <c r="T31" s="1"/>
      <c r="U31" s="81"/>
      <c r="V31" s="82"/>
      <c r="W31" s="82"/>
      <c r="X31" s="82"/>
      <c r="Y31" s="1"/>
      <c r="Z31" s="81"/>
      <c r="AA31" s="82"/>
      <c r="AB31" s="82"/>
      <c r="AC31" s="82"/>
      <c r="AD31" s="1"/>
      <c r="AE31" s="81"/>
      <c r="AF31" s="82"/>
      <c r="AG31" s="82"/>
      <c r="AH31" s="82"/>
      <c r="AI31" s="1"/>
      <c r="AJ31" s="81"/>
      <c r="AK31" s="82"/>
      <c r="AL31" s="82"/>
      <c r="AM31" s="82"/>
      <c r="AN31" s="1"/>
      <c r="AO31" s="81"/>
      <c r="AP31" s="82"/>
      <c r="AQ31" s="82"/>
      <c r="AR31" s="82"/>
      <c r="AS31" s="1"/>
      <c r="AT31" s="81"/>
      <c r="AU31" s="82"/>
      <c r="AV31" s="82"/>
      <c r="AW31" s="82"/>
      <c r="AX31" s="1"/>
      <c r="AY31" s="81"/>
      <c r="AZ31" s="82"/>
      <c r="BA31" s="82"/>
      <c r="BB31" s="82"/>
      <c r="BC31" s="1"/>
      <c r="BD31" s="81"/>
      <c r="BE31" s="82"/>
      <c r="BF31" s="82"/>
      <c r="BG31" s="82"/>
      <c r="BH31" s="1"/>
      <c r="BI31" s="81"/>
      <c r="BJ31" s="82"/>
      <c r="BK31" s="82"/>
      <c r="BL31" s="82"/>
      <c r="BM31" s="1"/>
      <c r="BN31" s="81"/>
      <c r="BO31" s="82"/>
      <c r="BP31" s="82"/>
      <c r="BQ31" s="82"/>
      <c r="BR31" s="1"/>
      <c r="BS31" s="81"/>
      <c r="BT31" s="82"/>
      <c r="BU31" s="82"/>
      <c r="BV31" s="82"/>
      <c r="BW31" s="1"/>
    </row>
    <row r="32" customFormat="false" ht="15" hidden="false" customHeight="false" outlineLevel="0" collapsed="false">
      <c r="F32" s="81"/>
      <c r="G32" s="82"/>
      <c r="H32" s="82"/>
      <c r="I32" s="82"/>
      <c r="K32" s="81"/>
      <c r="L32" s="82"/>
      <c r="M32" s="82"/>
      <c r="N32" s="82"/>
      <c r="P32" s="81"/>
      <c r="Q32" s="82"/>
      <c r="R32" s="82"/>
      <c r="S32" s="82"/>
      <c r="T32" s="1"/>
      <c r="U32" s="81"/>
      <c r="V32" s="82"/>
      <c r="W32" s="82"/>
      <c r="X32" s="82"/>
      <c r="Y32" s="1"/>
      <c r="Z32" s="81"/>
      <c r="AA32" s="82"/>
      <c r="AB32" s="82"/>
      <c r="AC32" s="82"/>
      <c r="AD32" s="1"/>
      <c r="AE32" s="81"/>
      <c r="AF32" s="82"/>
      <c r="AG32" s="82"/>
      <c r="AH32" s="82"/>
      <c r="AI32" s="1"/>
      <c r="AJ32" s="81"/>
      <c r="AK32" s="82"/>
      <c r="AL32" s="82"/>
      <c r="AM32" s="82"/>
      <c r="AN32" s="1"/>
      <c r="AO32" s="81"/>
      <c r="AP32" s="82"/>
      <c r="AQ32" s="82"/>
      <c r="AR32" s="82"/>
      <c r="AS32" s="1"/>
      <c r="AT32" s="81"/>
      <c r="AU32" s="82"/>
      <c r="AV32" s="82"/>
      <c r="AW32" s="82"/>
      <c r="AX32" s="1"/>
      <c r="AY32" s="81"/>
      <c r="AZ32" s="82"/>
      <c r="BA32" s="82"/>
      <c r="BB32" s="82"/>
      <c r="BC32" s="1"/>
      <c r="BD32" s="81"/>
      <c r="BE32" s="82"/>
      <c r="BF32" s="82"/>
      <c r="BG32" s="82"/>
      <c r="BH32" s="1"/>
      <c r="BI32" s="81"/>
      <c r="BJ32" s="82"/>
      <c r="BK32" s="82"/>
      <c r="BL32" s="82"/>
      <c r="BM32" s="1"/>
      <c r="BN32" s="81"/>
      <c r="BO32" s="82"/>
      <c r="BP32" s="82"/>
      <c r="BQ32" s="82"/>
      <c r="BR32" s="1"/>
      <c r="BS32" s="81"/>
      <c r="BT32" s="82"/>
      <c r="BU32" s="82"/>
      <c r="BV32" s="82"/>
      <c r="BW32" s="1"/>
    </row>
    <row r="33" customFormat="false" ht="15" hidden="false" customHeight="false" outlineLevel="0" collapsed="false">
      <c r="F33" s="81"/>
      <c r="G33" s="82"/>
      <c r="H33" s="82"/>
      <c r="I33" s="82"/>
      <c r="K33" s="81"/>
      <c r="L33" s="82"/>
      <c r="M33" s="82"/>
      <c r="N33" s="82"/>
      <c r="P33" s="81"/>
      <c r="Q33" s="82"/>
      <c r="R33" s="82"/>
      <c r="S33" s="82"/>
      <c r="T33" s="1"/>
      <c r="U33" s="81"/>
      <c r="V33" s="82"/>
      <c r="W33" s="82"/>
      <c r="X33" s="82"/>
      <c r="Y33" s="1"/>
      <c r="Z33" s="81"/>
      <c r="AA33" s="82"/>
      <c r="AB33" s="82"/>
      <c r="AC33" s="82"/>
      <c r="AD33" s="1"/>
      <c r="AE33" s="81"/>
      <c r="AF33" s="82"/>
      <c r="AG33" s="82"/>
      <c r="AH33" s="82"/>
      <c r="AI33" s="1"/>
      <c r="AJ33" s="81"/>
      <c r="AK33" s="82"/>
      <c r="AL33" s="82"/>
      <c r="AM33" s="82"/>
      <c r="AN33" s="1"/>
      <c r="AO33" s="81"/>
      <c r="AP33" s="82"/>
      <c r="AQ33" s="82"/>
      <c r="AR33" s="82"/>
      <c r="AS33" s="1"/>
      <c r="AT33" s="81"/>
      <c r="AU33" s="82"/>
      <c r="AV33" s="82"/>
      <c r="AW33" s="82"/>
      <c r="AX33" s="1"/>
      <c r="AY33" s="81"/>
      <c r="AZ33" s="82"/>
      <c r="BA33" s="82"/>
      <c r="BB33" s="82"/>
      <c r="BC33" s="1"/>
      <c r="BD33" s="81"/>
      <c r="BE33" s="82"/>
      <c r="BF33" s="82"/>
      <c r="BG33" s="82"/>
      <c r="BH33" s="1"/>
      <c r="BI33" s="81"/>
      <c r="BJ33" s="82"/>
      <c r="BK33" s="82"/>
      <c r="BL33" s="82"/>
      <c r="BM33" s="1"/>
      <c r="BN33" s="81"/>
      <c r="BO33" s="82"/>
      <c r="BP33" s="82"/>
      <c r="BQ33" s="82"/>
      <c r="BR33" s="1"/>
      <c r="BS33" s="81"/>
      <c r="BT33" s="82"/>
      <c r="BU33" s="82"/>
      <c r="BV33" s="82"/>
      <c r="BW33" s="1"/>
    </row>
    <row r="34" customFormat="false" ht="15" hidden="false" customHeight="false" outlineLevel="0" collapsed="false">
      <c r="F34" s="81"/>
      <c r="G34" s="82"/>
      <c r="H34" s="82"/>
      <c r="I34" s="82"/>
      <c r="K34" s="81"/>
      <c r="L34" s="82"/>
      <c r="M34" s="82"/>
      <c r="N34" s="82"/>
      <c r="P34" s="81"/>
      <c r="Q34" s="82"/>
      <c r="R34" s="82"/>
      <c r="S34" s="82"/>
      <c r="T34" s="1"/>
      <c r="U34" s="81"/>
      <c r="V34" s="82"/>
      <c r="W34" s="82"/>
      <c r="X34" s="82"/>
      <c r="Y34" s="1"/>
      <c r="Z34" s="81"/>
      <c r="AA34" s="82"/>
      <c r="AB34" s="82"/>
      <c r="AC34" s="82"/>
      <c r="AD34" s="1"/>
      <c r="AE34" s="81"/>
      <c r="AF34" s="82"/>
      <c r="AG34" s="82"/>
      <c r="AH34" s="82"/>
      <c r="AI34" s="1"/>
      <c r="AJ34" s="81"/>
      <c r="AK34" s="82"/>
      <c r="AL34" s="82"/>
      <c r="AM34" s="82"/>
      <c r="AN34" s="1"/>
      <c r="AO34" s="81"/>
      <c r="AP34" s="82"/>
      <c r="AQ34" s="82"/>
      <c r="AR34" s="82"/>
      <c r="AS34" s="1"/>
      <c r="AT34" s="81"/>
      <c r="AU34" s="82"/>
      <c r="AV34" s="82"/>
      <c r="AW34" s="82"/>
      <c r="AX34" s="1"/>
      <c r="AY34" s="81"/>
      <c r="AZ34" s="82"/>
      <c r="BA34" s="82"/>
      <c r="BB34" s="82"/>
      <c r="BC34" s="1"/>
      <c r="BD34" s="81"/>
      <c r="BE34" s="82"/>
      <c r="BF34" s="82"/>
      <c r="BG34" s="82"/>
      <c r="BH34" s="1"/>
      <c r="BI34" s="81"/>
      <c r="BJ34" s="82"/>
      <c r="BK34" s="82"/>
      <c r="BL34" s="82"/>
      <c r="BM34" s="1"/>
      <c r="BN34" s="81"/>
      <c r="BO34" s="82"/>
      <c r="BP34" s="82"/>
      <c r="BQ34" s="82"/>
      <c r="BR34" s="1"/>
      <c r="BS34" s="81"/>
      <c r="BT34" s="82"/>
      <c r="BU34" s="82"/>
      <c r="BV34" s="82"/>
      <c r="BW34" s="1"/>
    </row>
    <row r="35" customFormat="false" ht="15" hidden="false" customHeight="false" outlineLevel="0" collapsed="false">
      <c r="F35" s="81"/>
      <c r="G35" s="82"/>
      <c r="H35" s="82"/>
      <c r="I35" s="82"/>
      <c r="K35" s="81"/>
      <c r="L35" s="82"/>
      <c r="M35" s="82"/>
      <c r="N35" s="82"/>
      <c r="P35" s="81"/>
      <c r="Q35" s="82"/>
      <c r="R35" s="82"/>
      <c r="S35" s="82"/>
      <c r="T35" s="1"/>
      <c r="U35" s="81"/>
      <c r="V35" s="82"/>
      <c r="W35" s="82"/>
      <c r="X35" s="82"/>
      <c r="Y35" s="1"/>
      <c r="Z35" s="81"/>
      <c r="AA35" s="82"/>
      <c r="AB35" s="82"/>
      <c r="AC35" s="82"/>
      <c r="AD35" s="1"/>
      <c r="AE35" s="81"/>
      <c r="AF35" s="82"/>
      <c r="AG35" s="82"/>
      <c r="AH35" s="82"/>
      <c r="AI35" s="1"/>
      <c r="AJ35" s="81"/>
      <c r="AK35" s="82"/>
      <c r="AL35" s="82"/>
      <c r="AM35" s="82"/>
      <c r="AN35" s="1"/>
      <c r="AO35" s="81"/>
      <c r="AP35" s="82"/>
      <c r="AQ35" s="82"/>
      <c r="AR35" s="82"/>
      <c r="AS35" s="1"/>
      <c r="AT35" s="81"/>
      <c r="AU35" s="82"/>
      <c r="AV35" s="82"/>
      <c r="AW35" s="82"/>
      <c r="AX35" s="1"/>
      <c r="AY35" s="81"/>
      <c r="AZ35" s="82"/>
      <c r="BA35" s="82"/>
      <c r="BB35" s="82"/>
      <c r="BC35" s="1"/>
      <c r="BD35" s="81"/>
      <c r="BE35" s="82"/>
      <c r="BF35" s="82"/>
      <c r="BG35" s="82"/>
      <c r="BH35" s="1"/>
      <c r="BI35" s="81"/>
      <c r="BJ35" s="82"/>
      <c r="BK35" s="82"/>
      <c r="BL35" s="82"/>
      <c r="BM35" s="1"/>
      <c r="BN35" s="81"/>
      <c r="BO35" s="82"/>
      <c r="BP35" s="82"/>
      <c r="BQ35" s="82"/>
      <c r="BR35" s="1"/>
      <c r="BS35" s="81"/>
      <c r="BT35" s="82"/>
      <c r="BU35" s="82"/>
      <c r="BV35" s="82"/>
      <c r="BW35" s="1"/>
    </row>
    <row r="36" customFormat="false" ht="15" hidden="false" customHeight="false" outlineLevel="0" collapsed="false">
      <c r="F36" s="81"/>
      <c r="G36" s="82"/>
      <c r="H36" s="82"/>
      <c r="I36" s="82"/>
      <c r="K36" s="81"/>
      <c r="L36" s="82"/>
      <c r="M36" s="82"/>
      <c r="N36" s="82"/>
      <c r="P36" s="81"/>
      <c r="Q36" s="82"/>
      <c r="R36" s="82"/>
      <c r="S36" s="82"/>
      <c r="T36" s="1"/>
      <c r="U36" s="81"/>
      <c r="V36" s="82"/>
      <c r="W36" s="82"/>
      <c r="X36" s="82"/>
      <c r="Y36" s="1"/>
      <c r="Z36" s="81"/>
      <c r="AA36" s="82"/>
      <c r="AB36" s="82"/>
      <c r="AC36" s="82"/>
      <c r="AD36" s="1"/>
      <c r="AE36" s="81"/>
      <c r="AF36" s="82"/>
      <c r="AG36" s="82"/>
      <c r="AH36" s="82"/>
      <c r="AI36" s="1"/>
      <c r="AJ36" s="81"/>
      <c r="AK36" s="82"/>
      <c r="AL36" s="82"/>
      <c r="AM36" s="82"/>
      <c r="AN36" s="1"/>
      <c r="AO36" s="81"/>
      <c r="AP36" s="82"/>
      <c r="AQ36" s="82"/>
      <c r="AR36" s="82"/>
      <c r="AS36" s="1"/>
      <c r="AT36" s="81"/>
      <c r="AU36" s="82"/>
      <c r="AV36" s="82"/>
      <c r="AW36" s="82"/>
      <c r="AX36" s="1"/>
      <c r="AY36" s="81"/>
      <c r="AZ36" s="82"/>
      <c r="BA36" s="82"/>
      <c r="BB36" s="82"/>
      <c r="BC36" s="1"/>
      <c r="BD36" s="81"/>
      <c r="BE36" s="82"/>
      <c r="BF36" s="82"/>
      <c r="BG36" s="82"/>
      <c r="BH36" s="1"/>
      <c r="BI36" s="81"/>
      <c r="BJ36" s="82"/>
      <c r="BK36" s="82"/>
      <c r="BL36" s="82"/>
      <c r="BM36" s="1"/>
      <c r="BN36" s="81"/>
      <c r="BO36" s="82"/>
      <c r="BP36" s="82"/>
      <c r="BQ36" s="82"/>
      <c r="BR36" s="1"/>
      <c r="BS36" s="81"/>
      <c r="BT36" s="82"/>
      <c r="BU36" s="82"/>
      <c r="BV36" s="82"/>
      <c r="BW36" s="1"/>
    </row>
    <row r="37" customFormat="false" ht="15" hidden="false" customHeight="false" outlineLevel="0" collapsed="false">
      <c r="F37" s="81"/>
      <c r="G37" s="82"/>
      <c r="H37" s="82"/>
      <c r="I37" s="82"/>
      <c r="K37" s="81"/>
      <c r="L37" s="82"/>
      <c r="M37" s="82"/>
      <c r="N37" s="82"/>
      <c r="P37" s="81"/>
      <c r="Q37" s="82"/>
      <c r="R37" s="82"/>
      <c r="S37" s="82"/>
      <c r="T37" s="1"/>
      <c r="U37" s="81"/>
      <c r="V37" s="82"/>
      <c r="W37" s="82"/>
      <c r="X37" s="82"/>
      <c r="Y37" s="1"/>
      <c r="Z37" s="81"/>
      <c r="AA37" s="82"/>
      <c r="AB37" s="82"/>
      <c r="AC37" s="82"/>
      <c r="AD37" s="1"/>
      <c r="AE37" s="81"/>
      <c r="AF37" s="82"/>
      <c r="AG37" s="82"/>
      <c r="AH37" s="82"/>
      <c r="AI37" s="1"/>
      <c r="AJ37" s="81"/>
      <c r="AK37" s="82"/>
      <c r="AL37" s="82"/>
      <c r="AM37" s="82"/>
      <c r="AN37" s="1"/>
      <c r="AO37" s="81"/>
      <c r="AP37" s="82"/>
      <c r="AQ37" s="82"/>
      <c r="AR37" s="82"/>
      <c r="AS37" s="1"/>
      <c r="AT37" s="81"/>
      <c r="AU37" s="82"/>
      <c r="AV37" s="82"/>
      <c r="AW37" s="82"/>
      <c r="AX37" s="1"/>
      <c r="AY37" s="81"/>
      <c r="AZ37" s="82"/>
      <c r="BA37" s="82"/>
      <c r="BB37" s="82"/>
      <c r="BC37" s="1"/>
      <c r="BD37" s="81"/>
      <c r="BE37" s="82"/>
      <c r="BF37" s="82"/>
      <c r="BG37" s="82"/>
      <c r="BH37" s="1"/>
      <c r="BI37" s="81"/>
      <c r="BJ37" s="82"/>
      <c r="BK37" s="82"/>
      <c r="BL37" s="82"/>
      <c r="BM37" s="1"/>
      <c r="BN37" s="81"/>
      <c r="BO37" s="82"/>
      <c r="BP37" s="82"/>
      <c r="BQ37" s="82"/>
      <c r="BR37" s="1"/>
      <c r="BS37" s="81"/>
      <c r="BT37" s="82"/>
      <c r="BU37" s="82"/>
      <c r="BV37" s="82"/>
      <c r="BW37" s="1"/>
    </row>
    <row r="38" customFormat="false" ht="15" hidden="false" customHeight="false" outlineLevel="0" collapsed="false">
      <c r="F38" s="81"/>
      <c r="G38" s="82"/>
      <c r="H38" s="82"/>
      <c r="I38" s="82"/>
      <c r="K38" s="81"/>
      <c r="L38" s="82"/>
      <c r="M38" s="82"/>
      <c r="N38" s="82"/>
      <c r="P38" s="81"/>
      <c r="Q38" s="82"/>
      <c r="R38" s="82"/>
      <c r="S38" s="82"/>
      <c r="T38" s="1"/>
      <c r="U38" s="81"/>
      <c r="V38" s="82"/>
      <c r="W38" s="82"/>
      <c r="X38" s="82"/>
      <c r="Y38" s="1"/>
      <c r="Z38" s="81"/>
      <c r="AA38" s="82"/>
      <c r="AB38" s="82"/>
      <c r="AC38" s="82"/>
      <c r="AD38" s="1"/>
      <c r="AE38" s="81"/>
      <c r="AF38" s="82"/>
      <c r="AG38" s="82"/>
      <c r="AH38" s="82"/>
      <c r="AI38" s="1"/>
      <c r="AJ38" s="81"/>
      <c r="AK38" s="82"/>
      <c r="AL38" s="82"/>
      <c r="AM38" s="82"/>
      <c r="AN38" s="1"/>
      <c r="AO38" s="81"/>
      <c r="AP38" s="82"/>
      <c r="AQ38" s="82"/>
      <c r="AR38" s="82"/>
      <c r="AS38" s="1"/>
      <c r="AT38" s="81"/>
      <c r="AU38" s="82"/>
      <c r="AV38" s="82"/>
      <c r="AW38" s="82"/>
      <c r="AX38" s="1"/>
      <c r="AY38" s="81"/>
      <c r="AZ38" s="82"/>
      <c r="BA38" s="82"/>
      <c r="BB38" s="82"/>
      <c r="BC38" s="1"/>
      <c r="BD38" s="81"/>
      <c r="BE38" s="82"/>
      <c r="BF38" s="82"/>
      <c r="BG38" s="82"/>
      <c r="BH38" s="1"/>
      <c r="BI38" s="81"/>
      <c r="BJ38" s="82"/>
      <c r="BK38" s="82"/>
      <c r="BL38" s="82"/>
      <c r="BM38" s="1"/>
      <c r="BN38" s="81"/>
      <c r="BO38" s="82"/>
      <c r="BP38" s="82"/>
      <c r="BQ38" s="82"/>
      <c r="BR38" s="1"/>
      <c r="BS38" s="81"/>
      <c r="BT38" s="82"/>
      <c r="BU38" s="82"/>
      <c r="BV38" s="82"/>
      <c r="BW38" s="1"/>
    </row>
    <row r="39" customFormat="false" ht="15" hidden="false" customHeight="false" outlineLevel="0" collapsed="false">
      <c r="F39" s="81"/>
      <c r="G39" s="82"/>
      <c r="H39" s="82"/>
      <c r="I39" s="82"/>
      <c r="K39" s="81"/>
      <c r="L39" s="82"/>
      <c r="M39" s="82"/>
      <c r="N39" s="82"/>
      <c r="P39" s="81"/>
      <c r="Q39" s="82"/>
      <c r="R39" s="82"/>
      <c r="S39" s="82"/>
      <c r="T39" s="1"/>
      <c r="U39" s="81"/>
      <c r="V39" s="82"/>
      <c r="W39" s="82"/>
      <c r="X39" s="82"/>
      <c r="Y39" s="1"/>
      <c r="Z39" s="81"/>
      <c r="AA39" s="82"/>
      <c r="AB39" s="82"/>
      <c r="AC39" s="82"/>
      <c r="AD39" s="1"/>
      <c r="AE39" s="81"/>
      <c r="AF39" s="82"/>
      <c r="AG39" s="82"/>
      <c r="AH39" s="82"/>
      <c r="AI39" s="1"/>
      <c r="AJ39" s="81"/>
      <c r="AK39" s="82"/>
      <c r="AL39" s="82"/>
      <c r="AM39" s="82"/>
      <c r="AN39" s="1"/>
      <c r="AO39" s="81"/>
      <c r="AP39" s="82"/>
      <c r="AQ39" s="82"/>
      <c r="AR39" s="82"/>
      <c r="AS39" s="1"/>
      <c r="AT39" s="81"/>
      <c r="AU39" s="82"/>
      <c r="AV39" s="82"/>
      <c r="AW39" s="82"/>
      <c r="AX39" s="1"/>
      <c r="AY39" s="81"/>
      <c r="AZ39" s="82"/>
      <c r="BA39" s="82"/>
      <c r="BB39" s="82"/>
      <c r="BC39" s="1"/>
      <c r="BD39" s="81"/>
      <c r="BE39" s="82"/>
      <c r="BF39" s="82"/>
      <c r="BG39" s="82"/>
      <c r="BH39" s="1"/>
      <c r="BI39" s="81"/>
      <c r="BJ39" s="82"/>
      <c r="BK39" s="82"/>
      <c r="BL39" s="82"/>
      <c r="BM39" s="1"/>
      <c r="BN39" s="81"/>
      <c r="BO39" s="82"/>
      <c r="BP39" s="82"/>
      <c r="BQ39" s="82"/>
      <c r="BR39" s="1"/>
      <c r="BS39" s="81"/>
      <c r="BT39" s="82"/>
      <c r="BU39" s="82"/>
      <c r="BV39" s="82"/>
      <c r="BW39" s="1"/>
    </row>
    <row r="40" customFormat="false" ht="15" hidden="false" customHeight="false" outlineLevel="0" collapsed="false">
      <c r="F40" s="81"/>
      <c r="G40" s="82"/>
      <c r="H40" s="82"/>
      <c r="I40" s="82"/>
      <c r="K40" s="81"/>
      <c r="L40" s="82"/>
      <c r="M40" s="82"/>
      <c r="N40" s="82"/>
      <c r="P40" s="81"/>
      <c r="Q40" s="82"/>
      <c r="R40" s="82"/>
      <c r="S40" s="82"/>
      <c r="T40" s="1"/>
      <c r="U40" s="81"/>
      <c r="V40" s="82"/>
      <c r="W40" s="82"/>
      <c r="X40" s="82"/>
      <c r="Y40" s="1"/>
      <c r="Z40" s="81"/>
      <c r="AA40" s="82"/>
      <c r="AB40" s="82"/>
      <c r="AC40" s="82"/>
      <c r="AD40" s="1"/>
      <c r="AE40" s="81"/>
      <c r="AF40" s="82"/>
      <c r="AG40" s="82"/>
      <c r="AH40" s="82"/>
      <c r="AI40" s="1"/>
      <c r="AJ40" s="81"/>
      <c r="AK40" s="82"/>
      <c r="AL40" s="82"/>
      <c r="AM40" s="82"/>
      <c r="AN40" s="1"/>
      <c r="AO40" s="81"/>
      <c r="AP40" s="82"/>
      <c r="AQ40" s="82"/>
      <c r="AR40" s="82"/>
      <c r="AS40" s="1"/>
      <c r="AT40" s="81"/>
      <c r="AU40" s="82"/>
      <c r="AV40" s="82"/>
      <c r="AW40" s="82"/>
      <c r="AX40" s="1"/>
      <c r="AY40" s="81"/>
      <c r="AZ40" s="82"/>
      <c r="BA40" s="82"/>
      <c r="BB40" s="82"/>
      <c r="BC40" s="1"/>
      <c r="BD40" s="81"/>
      <c r="BE40" s="82"/>
      <c r="BF40" s="82"/>
      <c r="BG40" s="82"/>
      <c r="BH40" s="1"/>
      <c r="BI40" s="81"/>
      <c r="BJ40" s="82"/>
      <c r="BK40" s="82"/>
      <c r="BL40" s="82"/>
      <c r="BM40" s="1"/>
      <c r="BN40" s="81"/>
      <c r="BO40" s="82"/>
      <c r="BP40" s="82"/>
      <c r="BQ40" s="82"/>
      <c r="BR40" s="1"/>
      <c r="BS40" s="81"/>
      <c r="BT40" s="82"/>
      <c r="BU40" s="82"/>
      <c r="BV40" s="82"/>
      <c r="BW40" s="1"/>
    </row>
    <row r="41" customFormat="false" ht="15" hidden="false" customHeight="false" outlineLevel="0" collapsed="false">
      <c r="F41" s="81"/>
      <c r="G41" s="82"/>
      <c r="H41" s="82"/>
      <c r="I41" s="82"/>
      <c r="K41" s="81"/>
      <c r="L41" s="82"/>
      <c r="M41" s="82"/>
      <c r="N41" s="82"/>
      <c r="P41" s="81"/>
      <c r="Q41" s="82"/>
      <c r="R41" s="82"/>
      <c r="S41" s="82"/>
      <c r="T41" s="1"/>
      <c r="U41" s="81"/>
      <c r="V41" s="82"/>
      <c r="W41" s="82"/>
      <c r="X41" s="82"/>
      <c r="Y41" s="1"/>
      <c r="Z41" s="81"/>
      <c r="AA41" s="82"/>
      <c r="AB41" s="82"/>
      <c r="AC41" s="82"/>
      <c r="AD41" s="1"/>
      <c r="AE41" s="81"/>
      <c r="AF41" s="82"/>
      <c r="AG41" s="82"/>
      <c r="AH41" s="82"/>
      <c r="AI41" s="1"/>
      <c r="AJ41" s="81"/>
      <c r="AK41" s="82"/>
      <c r="AL41" s="82"/>
      <c r="AM41" s="82"/>
      <c r="AN41" s="1"/>
      <c r="AO41" s="81"/>
      <c r="AP41" s="82"/>
      <c r="AQ41" s="82"/>
      <c r="AR41" s="82"/>
      <c r="AS41" s="1"/>
      <c r="AT41" s="81"/>
      <c r="AU41" s="82"/>
      <c r="AV41" s="82"/>
      <c r="AW41" s="82"/>
      <c r="AX41" s="1"/>
      <c r="AY41" s="81"/>
      <c r="AZ41" s="82"/>
      <c r="BA41" s="82"/>
      <c r="BB41" s="82"/>
      <c r="BC41" s="1"/>
      <c r="BD41" s="81"/>
      <c r="BE41" s="82"/>
      <c r="BF41" s="82"/>
      <c r="BG41" s="82"/>
      <c r="BH41" s="1"/>
      <c r="BI41" s="81"/>
      <c r="BJ41" s="82"/>
      <c r="BK41" s="82"/>
      <c r="BL41" s="82"/>
      <c r="BM41" s="1"/>
      <c r="BN41" s="81"/>
      <c r="BO41" s="82"/>
      <c r="BP41" s="82"/>
      <c r="BQ41" s="82"/>
      <c r="BR41" s="1"/>
      <c r="BS41" s="81"/>
      <c r="BT41" s="82"/>
      <c r="BU41" s="82"/>
      <c r="BV41" s="82"/>
      <c r="BW41" s="1"/>
    </row>
    <row r="42" customFormat="false" ht="15" hidden="false" customHeight="false" outlineLevel="0" collapsed="false">
      <c r="F42" s="81"/>
      <c r="G42" s="82"/>
      <c r="H42" s="82"/>
      <c r="I42" s="82"/>
      <c r="K42" s="81"/>
      <c r="L42" s="82"/>
      <c r="M42" s="82"/>
      <c r="N42" s="82"/>
      <c r="P42" s="81"/>
      <c r="Q42" s="82"/>
      <c r="R42" s="82"/>
      <c r="S42" s="82"/>
      <c r="T42" s="1"/>
      <c r="U42" s="81"/>
      <c r="V42" s="82"/>
      <c r="W42" s="82"/>
      <c r="X42" s="82"/>
      <c r="Y42" s="1"/>
      <c r="Z42" s="81"/>
      <c r="AA42" s="82"/>
      <c r="AB42" s="82"/>
      <c r="AC42" s="82"/>
      <c r="AD42" s="1"/>
      <c r="AE42" s="81"/>
      <c r="AF42" s="82"/>
      <c r="AG42" s="82"/>
      <c r="AH42" s="82"/>
      <c r="AI42" s="1"/>
      <c r="AJ42" s="81"/>
      <c r="AK42" s="82"/>
      <c r="AL42" s="82"/>
      <c r="AM42" s="82"/>
      <c r="AN42" s="1"/>
      <c r="AO42" s="81"/>
      <c r="AP42" s="82"/>
      <c r="AQ42" s="82"/>
      <c r="AR42" s="82"/>
      <c r="AS42" s="1"/>
      <c r="AT42" s="81"/>
      <c r="AU42" s="82"/>
      <c r="AV42" s="82"/>
      <c r="AW42" s="82"/>
      <c r="AX42" s="1"/>
      <c r="AY42" s="81"/>
      <c r="AZ42" s="82"/>
      <c r="BA42" s="82"/>
      <c r="BB42" s="82"/>
      <c r="BC42" s="1"/>
      <c r="BD42" s="81"/>
      <c r="BE42" s="82"/>
      <c r="BF42" s="82"/>
      <c r="BG42" s="82"/>
      <c r="BH42" s="1"/>
      <c r="BI42" s="81"/>
      <c r="BJ42" s="82"/>
      <c r="BK42" s="82"/>
      <c r="BL42" s="82"/>
      <c r="BM42" s="1"/>
      <c r="BN42" s="81"/>
      <c r="BO42" s="82"/>
      <c r="BP42" s="82"/>
      <c r="BQ42" s="82"/>
      <c r="BR42" s="1"/>
      <c r="BS42" s="81"/>
      <c r="BT42" s="82"/>
      <c r="BU42" s="82"/>
      <c r="BV42" s="82"/>
      <c r="BW42" s="1"/>
    </row>
    <row r="43" customFormat="false" ht="15" hidden="false" customHeight="false" outlineLevel="0" collapsed="false">
      <c r="F43" s="81"/>
      <c r="G43" s="82"/>
      <c r="H43" s="82"/>
      <c r="I43" s="82"/>
      <c r="K43" s="81"/>
      <c r="L43" s="82"/>
      <c r="M43" s="82"/>
      <c r="N43" s="82"/>
      <c r="P43" s="81"/>
      <c r="Q43" s="82"/>
      <c r="R43" s="82"/>
      <c r="S43" s="82"/>
      <c r="T43" s="1"/>
      <c r="U43" s="81"/>
      <c r="V43" s="82"/>
      <c r="W43" s="82"/>
      <c r="X43" s="82"/>
      <c r="Y43" s="1"/>
      <c r="Z43" s="81"/>
      <c r="AA43" s="82"/>
      <c r="AB43" s="82"/>
      <c r="AC43" s="82"/>
      <c r="AD43" s="1"/>
      <c r="AE43" s="81"/>
      <c r="AF43" s="82"/>
      <c r="AG43" s="82"/>
      <c r="AH43" s="82"/>
      <c r="AI43" s="1"/>
      <c r="AJ43" s="81"/>
      <c r="AK43" s="82"/>
      <c r="AL43" s="82"/>
      <c r="AM43" s="82"/>
      <c r="AN43" s="1"/>
      <c r="AO43" s="81"/>
      <c r="AP43" s="82"/>
      <c r="AQ43" s="82"/>
      <c r="AR43" s="82"/>
      <c r="AS43" s="1"/>
      <c r="AT43" s="81"/>
      <c r="AU43" s="82"/>
      <c r="AV43" s="82"/>
      <c r="AW43" s="82"/>
      <c r="AX43" s="1"/>
      <c r="AY43" s="81"/>
      <c r="AZ43" s="82"/>
      <c r="BA43" s="82"/>
      <c r="BB43" s="82"/>
      <c r="BC43" s="1"/>
      <c r="BD43" s="81"/>
      <c r="BE43" s="82"/>
      <c r="BF43" s="82"/>
      <c r="BG43" s="82"/>
      <c r="BH43" s="1"/>
      <c r="BI43" s="81"/>
      <c r="BJ43" s="82"/>
      <c r="BK43" s="82"/>
      <c r="BL43" s="82"/>
      <c r="BM43" s="1"/>
      <c r="BN43" s="81"/>
      <c r="BO43" s="82"/>
      <c r="BP43" s="82"/>
      <c r="BQ43" s="82"/>
      <c r="BR43" s="1"/>
      <c r="BS43" s="81"/>
      <c r="BT43" s="82"/>
      <c r="BU43" s="82"/>
      <c r="BV43" s="82"/>
      <c r="BW43" s="1"/>
    </row>
    <row r="44" customFormat="false" ht="15" hidden="false" customHeight="false" outlineLevel="0" collapsed="false">
      <c r="F44" s="81"/>
      <c r="G44" s="82"/>
      <c r="H44" s="82"/>
      <c r="I44" s="82"/>
      <c r="K44" s="81"/>
      <c r="L44" s="82"/>
      <c r="M44" s="82"/>
      <c r="N44" s="82"/>
      <c r="P44" s="81"/>
      <c r="Q44" s="82"/>
      <c r="R44" s="82"/>
      <c r="S44" s="82"/>
      <c r="T44" s="1"/>
      <c r="U44" s="81"/>
      <c r="V44" s="82"/>
      <c r="W44" s="82"/>
      <c r="X44" s="82"/>
      <c r="Y44" s="1"/>
      <c r="Z44" s="81"/>
      <c r="AA44" s="82"/>
      <c r="AB44" s="82"/>
      <c r="AC44" s="82"/>
      <c r="AD44" s="1"/>
      <c r="AE44" s="81"/>
      <c r="AF44" s="82"/>
      <c r="AG44" s="82"/>
      <c r="AH44" s="82"/>
      <c r="AI44" s="1"/>
      <c r="AJ44" s="81"/>
      <c r="AK44" s="82"/>
      <c r="AL44" s="82"/>
      <c r="AM44" s="82"/>
      <c r="AN44" s="1"/>
      <c r="AO44" s="81"/>
      <c r="AP44" s="82"/>
      <c r="AQ44" s="82"/>
      <c r="AR44" s="82"/>
      <c r="AS44" s="1"/>
      <c r="AT44" s="81"/>
      <c r="AU44" s="82"/>
      <c r="AV44" s="82"/>
      <c r="AW44" s="82"/>
      <c r="AX44" s="1"/>
      <c r="AY44" s="81"/>
      <c r="AZ44" s="82"/>
      <c r="BA44" s="82"/>
      <c r="BB44" s="82"/>
      <c r="BC44" s="1"/>
      <c r="BD44" s="81"/>
      <c r="BE44" s="82"/>
      <c r="BF44" s="82"/>
      <c r="BG44" s="82"/>
      <c r="BH44" s="1"/>
      <c r="BI44" s="81"/>
      <c r="BJ44" s="82"/>
      <c r="BK44" s="82"/>
      <c r="BL44" s="82"/>
      <c r="BM44" s="1"/>
      <c r="BN44" s="81"/>
      <c r="BO44" s="82"/>
      <c r="BP44" s="82"/>
      <c r="BQ44" s="82"/>
      <c r="BR44" s="1"/>
      <c r="BS44" s="81"/>
      <c r="BT44" s="82"/>
      <c r="BU44" s="82"/>
      <c r="BV44" s="82"/>
      <c r="BW44" s="1"/>
    </row>
    <row r="45" customFormat="false" ht="15" hidden="false" customHeight="false" outlineLevel="0" collapsed="false">
      <c r="F45" s="81"/>
      <c r="G45" s="82"/>
      <c r="H45" s="82"/>
      <c r="I45" s="82"/>
      <c r="K45" s="81"/>
      <c r="L45" s="82"/>
      <c r="M45" s="82"/>
      <c r="N45" s="82"/>
      <c r="P45" s="81"/>
      <c r="Q45" s="82"/>
      <c r="R45" s="82"/>
      <c r="S45" s="82"/>
      <c r="T45" s="1"/>
      <c r="U45" s="81"/>
      <c r="V45" s="82"/>
      <c r="W45" s="82"/>
      <c r="X45" s="82"/>
      <c r="Y45" s="1"/>
      <c r="Z45" s="81"/>
      <c r="AA45" s="82"/>
      <c r="AB45" s="82"/>
      <c r="AC45" s="82"/>
      <c r="AD45" s="1"/>
      <c r="AE45" s="81"/>
      <c r="AF45" s="82"/>
      <c r="AG45" s="82"/>
      <c r="AH45" s="82"/>
      <c r="AI45" s="1"/>
      <c r="AJ45" s="81"/>
      <c r="AK45" s="82"/>
      <c r="AL45" s="82"/>
      <c r="AM45" s="82"/>
      <c r="AN45" s="1"/>
      <c r="AO45" s="81"/>
      <c r="AP45" s="82"/>
      <c r="AQ45" s="82"/>
      <c r="AR45" s="82"/>
      <c r="AS45" s="1"/>
      <c r="AT45" s="81"/>
      <c r="AU45" s="82"/>
      <c r="AV45" s="82"/>
      <c r="AW45" s="82"/>
      <c r="AX45" s="1"/>
      <c r="AY45" s="81"/>
      <c r="AZ45" s="82"/>
      <c r="BA45" s="82"/>
      <c r="BB45" s="82"/>
      <c r="BC45" s="1"/>
      <c r="BD45" s="81"/>
      <c r="BE45" s="82"/>
      <c r="BF45" s="82"/>
      <c r="BG45" s="82"/>
      <c r="BH45" s="1"/>
      <c r="BI45" s="81"/>
      <c r="BJ45" s="82"/>
      <c r="BK45" s="82"/>
      <c r="BL45" s="82"/>
      <c r="BM45" s="1"/>
      <c r="BN45" s="81"/>
      <c r="BO45" s="82"/>
      <c r="BP45" s="82"/>
      <c r="BQ45" s="82"/>
      <c r="BR45" s="1"/>
      <c r="BS45" s="81"/>
      <c r="BT45" s="82"/>
      <c r="BU45" s="82"/>
      <c r="BV45" s="82"/>
      <c r="BW45" s="1"/>
    </row>
    <row r="46" customFormat="false" ht="15" hidden="false" customHeight="false" outlineLevel="0" collapsed="false">
      <c r="F46" s="81"/>
      <c r="G46" s="82"/>
      <c r="H46" s="82"/>
      <c r="I46" s="82"/>
      <c r="K46" s="81"/>
      <c r="L46" s="82"/>
      <c r="M46" s="82"/>
      <c r="N46" s="82"/>
      <c r="P46" s="81"/>
      <c r="Q46" s="82"/>
      <c r="R46" s="82"/>
      <c r="S46" s="82"/>
      <c r="T46" s="1"/>
      <c r="U46" s="81"/>
      <c r="V46" s="82"/>
      <c r="W46" s="82"/>
      <c r="X46" s="82"/>
      <c r="Y46" s="1"/>
      <c r="Z46" s="81"/>
      <c r="AA46" s="82"/>
      <c r="AB46" s="82"/>
      <c r="AC46" s="82"/>
      <c r="AD46" s="1"/>
      <c r="AE46" s="81"/>
      <c r="AF46" s="82"/>
      <c r="AG46" s="82"/>
      <c r="AH46" s="82"/>
      <c r="AI46" s="1"/>
      <c r="AJ46" s="81"/>
      <c r="AK46" s="82"/>
      <c r="AL46" s="82"/>
      <c r="AM46" s="82"/>
      <c r="AN46" s="1"/>
      <c r="AO46" s="81"/>
      <c r="AP46" s="82"/>
      <c r="AQ46" s="82"/>
      <c r="AR46" s="82"/>
      <c r="AS46" s="1"/>
      <c r="AT46" s="81"/>
      <c r="AU46" s="82"/>
      <c r="AV46" s="82"/>
      <c r="AW46" s="82"/>
      <c r="AX46" s="1"/>
      <c r="AY46" s="81"/>
      <c r="AZ46" s="82"/>
      <c r="BA46" s="82"/>
      <c r="BB46" s="82"/>
      <c r="BC46" s="1"/>
      <c r="BD46" s="81"/>
      <c r="BE46" s="82"/>
      <c r="BF46" s="82"/>
      <c r="BG46" s="82"/>
      <c r="BH46" s="1"/>
      <c r="BI46" s="81"/>
      <c r="BJ46" s="82"/>
      <c r="BK46" s="82"/>
      <c r="BL46" s="82"/>
      <c r="BM46" s="1"/>
      <c r="BN46" s="81"/>
      <c r="BO46" s="82"/>
      <c r="BP46" s="82"/>
      <c r="BQ46" s="82"/>
      <c r="BR46" s="1"/>
      <c r="BS46" s="81"/>
      <c r="BT46" s="82"/>
      <c r="BU46" s="82"/>
      <c r="BV46" s="82"/>
      <c r="BW46" s="1"/>
    </row>
    <row r="47" customFormat="false" ht="15" hidden="false" customHeight="false" outlineLevel="0" collapsed="false">
      <c r="F47" s="81"/>
      <c r="G47" s="82"/>
      <c r="H47" s="82"/>
      <c r="I47" s="82"/>
      <c r="K47" s="81"/>
      <c r="L47" s="82"/>
      <c r="M47" s="82"/>
      <c r="N47" s="82"/>
      <c r="P47" s="81"/>
      <c r="Q47" s="82"/>
      <c r="R47" s="82"/>
      <c r="S47" s="82"/>
      <c r="T47" s="1"/>
      <c r="U47" s="81"/>
      <c r="V47" s="82"/>
      <c r="W47" s="82"/>
      <c r="X47" s="82"/>
      <c r="Y47" s="1"/>
      <c r="Z47" s="81"/>
      <c r="AA47" s="82"/>
      <c r="AB47" s="82"/>
      <c r="AC47" s="82"/>
      <c r="AD47" s="1"/>
      <c r="AE47" s="81"/>
      <c r="AF47" s="82"/>
      <c r="AG47" s="82"/>
      <c r="AH47" s="82"/>
      <c r="AI47" s="1"/>
      <c r="AJ47" s="81"/>
      <c r="AK47" s="82"/>
      <c r="AL47" s="82"/>
      <c r="AM47" s="82"/>
      <c r="AN47" s="1"/>
      <c r="AO47" s="81"/>
      <c r="AP47" s="82"/>
      <c r="AQ47" s="82"/>
      <c r="AR47" s="82"/>
      <c r="AS47" s="1"/>
      <c r="AT47" s="81"/>
      <c r="AU47" s="82"/>
      <c r="AV47" s="82"/>
      <c r="AW47" s="82"/>
      <c r="AX47" s="1"/>
      <c r="AY47" s="81"/>
      <c r="AZ47" s="82"/>
      <c r="BA47" s="82"/>
      <c r="BB47" s="82"/>
      <c r="BC47" s="1"/>
      <c r="BD47" s="81"/>
      <c r="BE47" s="82"/>
      <c r="BF47" s="82"/>
      <c r="BG47" s="82"/>
      <c r="BH47" s="1"/>
      <c r="BI47" s="81"/>
      <c r="BJ47" s="82"/>
      <c r="BK47" s="82"/>
      <c r="BL47" s="82"/>
      <c r="BM47" s="1"/>
      <c r="BN47" s="81"/>
      <c r="BO47" s="82"/>
      <c r="BP47" s="82"/>
      <c r="BQ47" s="82"/>
      <c r="BR47" s="1"/>
      <c r="BS47" s="81"/>
      <c r="BT47" s="82"/>
      <c r="BU47" s="82"/>
      <c r="BV47" s="82"/>
      <c r="BW47" s="1"/>
    </row>
    <row r="48" customFormat="false" ht="15" hidden="false" customHeight="false" outlineLevel="0" collapsed="false">
      <c r="F48" s="81"/>
      <c r="G48" s="82"/>
      <c r="H48" s="82"/>
      <c r="I48" s="82"/>
      <c r="K48" s="81"/>
      <c r="L48" s="82"/>
      <c r="M48" s="82"/>
      <c r="N48" s="82"/>
      <c r="P48" s="81"/>
      <c r="Q48" s="82"/>
      <c r="R48" s="82"/>
      <c r="S48" s="82"/>
      <c r="T48" s="1"/>
      <c r="U48" s="81"/>
      <c r="V48" s="82"/>
      <c r="W48" s="82"/>
      <c r="X48" s="82"/>
      <c r="Y48" s="1"/>
      <c r="Z48" s="81"/>
      <c r="AA48" s="82"/>
      <c r="AB48" s="82"/>
      <c r="AC48" s="82"/>
      <c r="AD48" s="1"/>
      <c r="AE48" s="81"/>
      <c r="AF48" s="82"/>
      <c r="AG48" s="82"/>
      <c r="AH48" s="82"/>
      <c r="AI48" s="1"/>
      <c r="AJ48" s="81"/>
      <c r="AK48" s="82"/>
      <c r="AL48" s="82"/>
      <c r="AM48" s="82"/>
      <c r="AN48" s="1"/>
      <c r="AO48" s="81"/>
      <c r="AP48" s="82"/>
      <c r="AQ48" s="82"/>
      <c r="AR48" s="82"/>
      <c r="AS48" s="1"/>
      <c r="AT48" s="81"/>
      <c r="AU48" s="82"/>
      <c r="AV48" s="82"/>
      <c r="AW48" s="82"/>
      <c r="AX48" s="1"/>
      <c r="AY48" s="81"/>
      <c r="AZ48" s="82"/>
      <c r="BA48" s="82"/>
      <c r="BB48" s="82"/>
      <c r="BC48" s="1"/>
      <c r="BD48" s="81"/>
      <c r="BE48" s="82"/>
      <c r="BF48" s="82"/>
      <c r="BG48" s="82"/>
      <c r="BH48" s="1"/>
      <c r="BI48" s="81"/>
      <c r="BJ48" s="82"/>
      <c r="BK48" s="82"/>
      <c r="BL48" s="82"/>
      <c r="BM48" s="1"/>
      <c r="BN48" s="81"/>
      <c r="BO48" s="82"/>
      <c r="BP48" s="82"/>
      <c r="BQ48" s="82"/>
      <c r="BR48" s="1"/>
      <c r="BS48" s="81"/>
      <c r="BT48" s="82"/>
      <c r="BU48" s="82"/>
      <c r="BV48" s="82"/>
      <c r="BW48" s="1"/>
    </row>
    <row r="49" customFormat="false" ht="15" hidden="false" customHeight="false" outlineLevel="0" collapsed="false">
      <c r="F49" s="81"/>
      <c r="G49" s="82"/>
      <c r="H49" s="82"/>
      <c r="I49" s="82"/>
      <c r="K49" s="81"/>
      <c r="L49" s="82"/>
      <c r="M49" s="82"/>
      <c r="N49" s="82"/>
      <c r="P49" s="81"/>
      <c r="Q49" s="82"/>
      <c r="R49" s="82"/>
      <c r="S49" s="82"/>
      <c r="T49" s="1"/>
      <c r="U49" s="81"/>
      <c r="V49" s="82"/>
      <c r="W49" s="82"/>
      <c r="X49" s="82"/>
      <c r="Y49" s="1"/>
      <c r="Z49" s="81"/>
      <c r="AA49" s="82"/>
      <c r="AB49" s="82"/>
      <c r="AC49" s="82"/>
      <c r="AD49" s="1"/>
      <c r="AE49" s="81"/>
      <c r="AF49" s="82"/>
      <c r="AG49" s="82"/>
      <c r="AH49" s="82"/>
      <c r="AI49" s="1"/>
      <c r="AJ49" s="81"/>
      <c r="AK49" s="82"/>
      <c r="AL49" s="82"/>
      <c r="AM49" s="82"/>
      <c r="AN49" s="1"/>
      <c r="AO49" s="81"/>
      <c r="AP49" s="82"/>
      <c r="AQ49" s="82"/>
      <c r="AR49" s="82"/>
      <c r="AS49" s="1"/>
      <c r="AT49" s="81"/>
      <c r="AU49" s="82"/>
      <c r="AV49" s="82"/>
      <c r="AW49" s="82"/>
      <c r="AX49" s="1"/>
      <c r="AY49" s="81"/>
      <c r="AZ49" s="82"/>
      <c r="BA49" s="82"/>
      <c r="BB49" s="82"/>
      <c r="BC49" s="1"/>
      <c r="BD49" s="81"/>
      <c r="BE49" s="82"/>
      <c r="BF49" s="82"/>
      <c r="BG49" s="82"/>
      <c r="BH49" s="1"/>
      <c r="BI49" s="81"/>
      <c r="BJ49" s="82"/>
      <c r="BK49" s="82"/>
      <c r="BL49" s="82"/>
      <c r="BM49" s="1"/>
      <c r="BN49" s="81"/>
      <c r="BO49" s="82"/>
      <c r="BP49" s="82"/>
      <c r="BQ49" s="82"/>
      <c r="BR49" s="1"/>
      <c r="BS49" s="81"/>
      <c r="BT49" s="82"/>
      <c r="BU49" s="82"/>
      <c r="BV49" s="82"/>
      <c r="BW49" s="1"/>
    </row>
    <row r="50" customFormat="false" ht="15" hidden="false" customHeight="false" outlineLevel="0" collapsed="false">
      <c r="F50" s="81"/>
      <c r="G50" s="82"/>
      <c r="H50" s="82"/>
      <c r="I50" s="82"/>
      <c r="K50" s="81"/>
      <c r="L50" s="82"/>
      <c r="M50" s="82"/>
      <c r="N50" s="82"/>
      <c r="P50" s="81"/>
      <c r="Q50" s="82"/>
      <c r="R50" s="82"/>
      <c r="S50" s="82"/>
      <c r="T50" s="1"/>
      <c r="U50" s="81"/>
      <c r="V50" s="82"/>
      <c r="W50" s="82"/>
      <c r="X50" s="82"/>
      <c r="Y50" s="1"/>
      <c r="Z50" s="81"/>
      <c r="AA50" s="82"/>
      <c r="AB50" s="82"/>
      <c r="AC50" s="82"/>
      <c r="AD50" s="1"/>
      <c r="AE50" s="81"/>
      <c r="AF50" s="82"/>
      <c r="AG50" s="82"/>
      <c r="AH50" s="82"/>
      <c r="AI50" s="1"/>
      <c r="AJ50" s="81"/>
      <c r="AK50" s="82"/>
      <c r="AL50" s="82"/>
      <c r="AM50" s="82"/>
      <c r="AN50" s="1"/>
      <c r="AO50" s="81"/>
      <c r="AP50" s="82"/>
      <c r="AQ50" s="82"/>
      <c r="AR50" s="82"/>
      <c r="AS50" s="1"/>
      <c r="AT50" s="81"/>
      <c r="AU50" s="82"/>
      <c r="AV50" s="82"/>
      <c r="AW50" s="82"/>
      <c r="AX50" s="1"/>
      <c r="AY50" s="81"/>
      <c r="AZ50" s="82"/>
      <c r="BA50" s="82"/>
      <c r="BB50" s="82"/>
      <c r="BC50" s="1"/>
      <c r="BD50" s="81"/>
      <c r="BE50" s="82"/>
      <c r="BF50" s="82"/>
      <c r="BG50" s="82"/>
      <c r="BH50" s="1"/>
      <c r="BI50" s="81"/>
      <c r="BJ50" s="82"/>
      <c r="BK50" s="82"/>
      <c r="BL50" s="82"/>
      <c r="BM50" s="1"/>
      <c r="BN50" s="81"/>
      <c r="BO50" s="82"/>
      <c r="BP50" s="82"/>
      <c r="BQ50" s="82"/>
      <c r="BR50" s="1"/>
      <c r="BS50" s="81"/>
      <c r="BT50" s="82"/>
      <c r="BU50" s="82"/>
      <c r="BV50" s="82"/>
      <c r="BW50" s="1"/>
    </row>
    <row r="51" customFormat="false" ht="15" hidden="false" customHeight="false" outlineLevel="0" collapsed="false">
      <c r="F51" s="81"/>
      <c r="G51" s="82"/>
      <c r="H51" s="82"/>
      <c r="I51" s="82"/>
      <c r="K51" s="81"/>
      <c r="L51" s="82"/>
      <c r="M51" s="82"/>
      <c r="N51" s="82"/>
      <c r="P51" s="81"/>
      <c r="Q51" s="82"/>
      <c r="R51" s="82"/>
      <c r="S51" s="82"/>
      <c r="T51" s="1"/>
      <c r="U51" s="81"/>
      <c r="V51" s="82"/>
      <c r="W51" s="82"/>
      <c r="X51" s="82"/>
      <c r="Y51" s="1"/>
      <c r="Z51" s="81"/>
      <c r="AA51" s="82"/>
      <c r="AB51" s="82"/>
      <c r="AC51" s="82"/>
      <c r="AD51" s="1"/>
      <c r="AE51" s="81"/>
      <c r="AF51" s="82"/>
      <c r="AG51" s="82"/>
      <c r="AH51" s="82"/>
      <c r="AI51" s="1"/>
      <c r="AJ51" s="81"/>
      <c r="AK51" s="82"/>
      <c r="AL51" s="82"/>
      <c r="AM51" s="82"/>
      <c r="AN51" s="1"/>
      <c r="AO51" s="81"/>
      <c r="AP51" s="82"/>
      <c r="AQ51" s="82"/>
      <c r="AR51" s="82"/>
      <c r="AS51" s="1"/>
      <c r="AT51" s="81"/>
      <c r="AU51" s="82"/>
      <c r="AV51" s="82"/>
      <c r="AW51" s="82"/>
      <c r="AX51" s="1"/>
      <c r="AY51" s="81"/>
      <c r="AZ51" s="82"/>
      <c r="BA51" s="82"/>
      <c r="BB51" s="82"/>
      <c r="BC51" s="1"/>
      <c r="BD51" s="81"/>
      <c r="BE51" s="82"/>
      <c r="BF51" s="82"/>
      <c r="BG51" s="82"/>
      <c r="BH51" s="1"/>
      <c r="BI51" s="81"/>
      <c r="BJ51" s="82"/>
      <c r="BK51" s="82"/>
      <c r="BL51" s="82"/>
      <c r="BM51" s="1"/>
      <c r="BN51" s="81"/>
      <c r="BO51" s="82"/>
      <c r="BP51" s="82"/>
      <c r="BQ51" s="82"/>
      <c r="BR51" s="1"/>
      <c r="BS51" s="81"/>
      <c r="BT51" s="82"/>
      <c r="BU51" s="82"/>
      <c r="BV51" s="82"/>
      <c r="BW51" s="1"/>
    </row>
    <row r="52" customFormat="false" ht="15" hidden="false" customHeight="false" outlineLevel="0" collapsed="false">
      <c r="F52" s="81"/>
      <c r="G52" s="82"/>
      <c r="H52" s="82"/>
      <c r="I52" s="82"/>
      <c r="K52" s="81"/>
      <c r="L52" s="82"/>
      <c r="M52" s="82"/>
      <c r="N52" s="82"/>
      <c r="P52" s="81"/>
      <c r="Q52" s="82"/>
      <c r="R52" s="82"/>
      <c r="S52" s="82"/>
      <c r="T52" s="1"/>
      <c r="U52" s="81"/>
      <c r="V52" s="82"/>
      <c r="W52" s="82"/>
      <c r="X52" s="82"/>
      <c r="Y52" s="1"/>
      <c r="Z52" s="81"/>
      <c r="AA52" s="82"/>
      <c r="AB52" s="82"/>
      <c r="AC52" s="82"/>
      <c r="AD52" s="1"/>
      <c r="AE52" s="81"/>
      <c r="AF52" s="82"/>
      <c r="AG52" s="82"/>
      <c r="AH52" s="82"/>
      <c r="AI52" s="1"/>
      <c r="AJ52" s="81"/>
      <c r="AK52" s="82"/>
      <c r="AL52" s="82"/>
      <c r="AM52" s="82"/>
      <c r="AN52" s="1"/>
      <c r="AO52" s="81"/>
      <c r="AP52" s="82"/>
      <c r="AQ52" s="82"/>
      <c r="AR52" s="82"/>
      <c r="AS52" s="1"/>
      <c r="AT52" s="81"/>
      <c r="AU52" s="82"/>
      <c r="AV52" s="82"/>
      <c r="AW52" s="82"/>
      <c r="AX52" s="1"/>
      <c r="AY52" s="81"/>
      <c r="AZ52" s="82"/>
      <c r="BA52" s="82"/>
      <c r="BB52" s="82"/>
      <c r="BC52" s="1"/>
      <c r="BD52" s="81"/>
      <c r="BE52" s="82"/>
      <c r="BF52" s="82"/>
      <c r="BG52" s="82"/>
      <c r="BH52" s="1"/>
      <c r="BI52" s="81"/>
      <c r="BJ52" s="82"/>
      <c r="BK52" s="82"/>
      <c r="BL52" s="82"/>
      <c r="BM52" s="1"/>
      <c r="BN52" s="81"/>
      <c r="BO52" s="82"/>
      <c r="BP52" s="82"/>
      <c r="BQ52" s="82"/>
      <c r="BR52" s="1"/>
      <c r="BS52" s="81"/>
      <c r="BT52" s="82"/>
      <c r="BU52" s="82"/>
      <c r="BV52" s="82"/>
      <c r="BW52" s="1"/>
    </row>
    <row r="53" customFormat="false" ht="15" hidden="false" customHeight="false" outlineLevel="0" collapsed="false">
      <c r="F53" s="81"/>
      <c r="G53" s="82"/>
      <c r="H53" s="82"/>
      <c r="I53" s="82"/>
      <c r="K53" s="81"/>
      <c r="L53" s="82"/>
      <c r="M53" s="82"/>
      <c r="N53" s="82"/>
      <c r="P53" s="81"/>
      <c r="Q53" s="82"/>
      <c r="R53" s="82"/>
      <c r="S53" s="82"/>
      <c r="T53" s="1"/>
      <c r="U53" s="81"/>
      <c r="V53" s="82"/>
      <c r="W53" s="82"/>
      <c r="X53" s="82"/>
      <c r="Y53" s="1"/>
      <c r="Z53" s="81"/>
      <c r="AA53" s="82"/>
      <c r="AB53" s="82"/>
      <c r="AC53" s="82"/>
      <c r="AD53" s="1"/>
      <c r="AE53" s="81"/>
      <c r="AF53" s="82"/>
      <c r="AG53" s="82"/>
      <c r="AH53" s="82"/>
      <c r="AI53" s="1"/>
      <c r="AJ53" s="81"/>
      <c r="AK53" s="82"/>
      <c r="AL53" s="82"/>
      <c r="AM53" s="82"/>
      <c r="AN53" s="1"/>
      <c r="AO53" s="81"/>
      <c r="AP53" s="82"/>
      <c r="AQ53" s="82"/>
      <c r="AR53" s="82"/>
      <c r="AS53" s="1"/>
      <c r="AT53" s="81"/>
      <c r="AU53" s="82"/>
      <c r="AV53" s="82"/>
      <c r="AW53" s="82"/>
      <c r="AX53" s="1"/>
      <c r="AY53" s="81"/>
      <c r="AZ53" s="82"/>
      <c r="BA53" s="82"/>
      <c r="BB53" s="82"/>
      <c r="BC53" s="1"/>
      <c r="BD53" s="81"/>
      <c r="BE53" s="82"/>
      <c r="BF53" s="82"/>
      <c r="BG53" s="82"/>
      <c r="BH53" s="1"/>
      <c r="BI53" s="81"/>
      <c r="BJ53" s="82"/>
      <c r="BK53" s="82"/>
      <c r="BL53" s="82"/>
      <c r="BM53" s="1"/>
      <c r="BN53" s="81"/>
      <c r="BO53" s="82"/>
      <c r="BP53" s="82"/>
      <c r="BQ53" s="82"/>
      <c r="BR53" s="1"/>
      <c r="BS53" s="81"/>
      <c r="BT53" s="82"/>
      <c r="BU53" s="82"/>
      <c r="BV53" s="82"/>
      <c r="BW53" s="1"/>
    </row>
    <row r="54" customFormat="false" ht="15" hidden="false" customHeight="false" outlineLevel="0" collapsed="false">
      <c r="F54" s="81"/>
      <c r="G54" s="82"/>
      <c r="H54" s="82"/>
      <c r="I54" s="82"/>
      <c r="K54" s="81"/>
      <c r="L54" s="82"/>
      <c r="M54" s="82"/>
      <c r="N54" s="82"/>
      <c r="P54" s="81"/>
      <c r="Q54" s="82"/>
      <c r="R54" s="82"/>
      <c r="S54" s="82"/>
      <c r="T54" s="1"/>
      <c r="U54" s="81"/>
      <c r="V54" s="82"/>
      <c r="W54" s="82"/>
      <c r="X54" s="82"/>
      <c r="Y54" s="1"/>
      <c r="Z54" s="81"/>
      <c r="AA54" s="82"/>
      <c r="AB54" s="82"/>
      <c r="AC54" s="82"/>
      <c r="AD54" s="1"/>
      <c r="AE54" s="81"/>
      <c r="AF54" s="82"/>
      <c r="AG54" s="82"/>
      <c r="AH54" s="82"/>
      <c r="AI54" s="1"/>
      <c r="AJ54" s="81"/>
      <c r="AK54" s="82"/>
      <c r="AL54" s="82"/>
      <c r="AM54" s="82"/>
      <c r="AN54" s="1"/>
      <c r="AO54" s="81"/>
      <c r="AP54" s="82"/>
      <c r="AQ54" s="82"/>
      <c r="AR54" s="82"/>
      <c r="AS54" s="1"/>
      <c r="AT54" s="81"/>
      <c r="AU54" s="82"/>
      <c r="AV54" s="82"/>
      <c r="AW54" s="82"/>
      <c r="AX54" s="1"/>
      <c r="AY54" s="81"/>
      <c r="AZ54" s="82"/>
      <c r="BA54" s="82"/>
      <c r="BB54" s="82"/>
      <c r="BC54" s="1"/>
      <c r="BD54" s="81"/>
      <c r="BE54" s="82"/>
      <c r="BF54" s="82"/>
      <c r="BG54" s="82"/>
      <c r="BH54" s="1"/>
      <c r="BI54" s="81"/>
      <c r="BJ54" s="82"/>
      <c r="BK54" s="82"/>
      <c r="BL54" s="82"/>
      <c r="BM54" s="1"/>
      <c r="BN54" s="81"/>
      <c r="BO54" s="82"/>
      <c r="BP54" s="82"/>
      <c r="BQ54" s="82"/>
      <c r="BR54" s="1"/>
      <c r="BS54" s="81"/>
      <c r="BT54" s="82"/>
      <c r="BU54" s="82"/>
      <c r="BV54" s="82"/>
      <c r="BW54" s="1"/>
    </row>
    <row r="55" customFormat="false" ht="15" hidden="false" customHeight="false" outlineLevel="0" collapsed="false">
      <c r="F55" s="81"/>
      <c r="G55" s="82"/>
      <c r="H55" s="82"/>
      <c r="I55" s="82"/>
      <c r="K55" s="81"/>
      <c r="L55" s="82"/>
      <c r="M55" s="82"/>
      <c r="N55" s="82"/>
      <c r="P55" s="81"/>
      <c r="Q55" s="82"/>
      <c r="R55" s="82"/>
      <c r="S55" s="82"/>
      <c r="T55" s="1"/>
      <c r="U55" s="81"/>
      <c r="V55" s="82"/>
      <c r="W55" s="82"/>
      <c r="X55" s="82"/>
      <c r="Y55" s="1"/>
      <c r="Z55" s="81"/>
      <c r="AA55" s="82"/>
      <c r="AB55" s="82"/>
      <c r="AC55" s="82"/>
      <c r="AD55" s="1"/>
      <c r="AE55" s="81"/>
      <c r="AF55" s="82"/>
      <c r="AG55" s="82"/>
      <c r="AH55" s="82"/>
      <c r="AI55" s="1"/>
      <c r="AJ55" s="81"/>
      <c r="AK55" s="82"/>
      <c r="AL55" s="82"/>
      <c r="AM55" s="82"/>
      <c r="AN55" s="1"/>
      <c r="AO55" s="81"/>
      <c r="AP55" s="82"/>
      <c r="AQ55" s="82"/>
      <c r="AR55" s="82"/>
      <c r="AS55" s="1"/>
      <c r="AT55" s="81"/>
      <c r="AU55" s="82"/>
      <c r="AV55" s="82"/>
      <c r="AW55" s="82"/>
      <c r="AX55" s="1"/>
      <c r="AY55" s="81"/>
      <c r="AZ55" s="82"/>
      <c r="BA55" s="82"/>
      <c r="BB55" s="82"/>
      <c r="BC55" s="1"/>
      <c r="BD55" s="81"/>
      <c r="BE55" s="82"/>
      <c r="BF55" s="82"/>
      <c r="BG55" s="82"/>
      <c r="BH55" s="1"/>
      <c r="BI55" s="81"/>
      <c r="BJ55" s="82"/>
      <c r="BK55" s="82"/>
      <c r="BL55" s="82"/>
      <c r="BM55" s="1"/>
      <c r="BN55" s="81"/>
      <c r="BO55" s="82"/>
      <c r="BP55" s="82"/>
      <c r="BQ55" s="82"/>
      <c r="BR55" s="1"/>
      <c r="BS55" s="81"/>
      <c r="BT55" s="82"/>
      <c r="BU55" s="82"/>
      <c r="BV55" s="82"/>
      <c r="BW55" s="1"/>
    </row>
    <row r="56" customFormat="false" ht="15" hidden="false" customHeight="false" outlineLevel="0" collapsed="false">
      <c r="F56" s="81"/>
      <c r="G56" s="82"/>
      <c r="H56" s="82"/>
      <c r="I56" s="82"/>
      <c r="K56" s="81"/>
      <c r="L56" s="82"/>
      <c r="M56" s="82"/>
      <c r="N56" s="82"/>
      <c r="P56" s="81"/>
      <c r="Q56" s="82"/>
      <c r="R56" s="82"/>
      <c r="S56" s="82"/>
      <c r="T56" s="1"/>
      <c r="U56" s="81"/>
      <c r="V56" s="82"/>
      <c r="W56" s="82"/>
      <c r="X56" s="82"/>
      <c r="Y56" s="1"/>
      <c r="Z56" s="81"/>
      <c r="AA56" s="82"/>
      <c r="AB56" s="82"/>
      <c r="AC56" s="82"/>
      <c r="AD56" s="1"/>
      <c r="AE56" s="81"/>
      <c r="AF56" s="82"/>
      <c r="AG56" s="82"/>
      <c r="AH56" s="82"/>
      <c r="AI56" s="1"/>
      <c r="AJ56" s="81"/>
      <c r="AK56" s="82"/>
      <c r="AL56" s="82"/>
      <c r="AM56" s="82"/>
      <c r="AN56" s="1"/>
      <c r="AO56" s="81"/>
      <c r="AP56" s="82"/>
      <c r="AQ56" s="82"/>
      <c r="AR56" s="82"/>
      <c r="AS56" s="1"/>
      <c r="AT56" s="81"/>
      <c r="AU56" s="82"/>
      <c r="AV56" s="82"/>
      <c r="AW56" s="82"/>
      <c r="AX56" s="1"/>
      <c r="AY56" s="81"/>
      <c r="AZ56" s="82"/>
      <c r="BA56" s="82"/>
      <c r="BB56" s="82"/>
      <c r="BC56" s="1"/>
      <c r="BD56" s="81"/>
      <c r="BE56" s="82"/>
      <c r="BF56" s="82"/>
      <c r="BG56" s="82"/>
      <c r="BH56" s="1"/>
      <c r="BI56" s="81"/>
      <c r="BJ56" s="82"/>
      <c r="BK56" s="82"/>
      <c r="BL56" s="82"/>
      <c r="BM56" s="1"/>
      <c r="BN56" s="81"/>
      <c r="BO56" s="82"/>
      <c r="BP56" s="82"/>
      <c r="BQ56" s="82"/>
      <c r="BR56" s="1"/>
      <c r="BS56" s="81"/>
      <c r="BT56" s="82"/>
      <c r="BU56" s="82"/>
      <c r="BV56" s="82"/>
      <c r="BW56" s="1"/>
    </row>
    <row r="57" customFormat="false" ht="15" hidden="false" customHeight="false" outlineLevel="0" collapsed="false">
      <c r="F57" s="81"/>
      <c r="G57" s="82"/>
      <c r="H57" s="82"/>
      <c r="I57" s="82"/>
      <c r="K57" s="81"/>
      <c r="L57" s="82"/>
      <c r="M57" s="82"/>
      <c r="N57" s="82"/>
      <c r="P57" s="81"/>
      <c r="Q57" s="82"/>
      <c r="R57" s="82"/>
      <c r="S57" s="82"/>
      <c r="T57" s="1"/>
      <c r="U57" s="81"/>
      <c r="V57" s="82"/>
      <c r="W57" s="82"/>
      <c r="X57" s="82"/>
      <c r="Y57" s="1"/>
      <c r="Z57" s="81"/>
      <c r="AA57" s="82"/>
      <c r="AB57" s="82"/>
      <c r="AC57" s="82"/>
      <c r="AD57" s="1"/>
      <c r="AE57" s="81"/>
      <c r="AF57" s="82"/>
      <c r="AG57" s="82"/>
      <c r="AH57" s="82"/>
      <c r="AI57" s="1"/>
      <c r="AJ57" s="81"/>
      <c r="AK57" s="82"/>
      <c r="AL57" s="82"/>
      <c r="AM57" s="82"/>
      <c r="AN57" s="1"/>
      <c r="AO57" s="81"/>
      <c r="AP57" s="82"/>
      <c r="AQ57" s="82"/>
      <c r="AR57" s="82"/>
      <c r="AS57" s="1"/>
      <c r="AT57" s="81"/>
      <c r="AU57" s="82"/>
      <c r="AV57" s="82"/>
      <c r="AW57" s="82"/>
      <c r="AX57" s="1"/>
      <c r="AY57" s="81"/>
      <c r="AZ57" s="82"/>
      <c r="BA57" s="82"/>
      <c r="BB57" s="82"/>
      <c r="BC57" s="1"/>
      <c r="BD57" s="81"/>
      <c r="BE57" s="82"/>
      <c r="BF57" s="82"/>
      <c r="BG57" s="82"/>
      <c r="BH57" s="1"/>
      <c r="BI57" s="81"/>
      <c r="BJ57" s="82"/>
      <c r="BK57" s="82"/>
      <c r="BL57" s="82"/>
      <c r="BM57" s="1"/>
      <c r="BN57" s="81"/>
      <c r="BO57" s="82"/>
      <c r="BP57" s="82"/>
      <c r="BQ57" s="82"/>
      <c r="BR57" s="1"/>
      <c r="BS57" s="81"/>
      <c r="BT57" s="82"/>
      <c r="BU57" s="82"/>
      <c r="BV57" s="82"/>
      <c r="BW57" s="1"/>
    </row>
    <row r="58" customFormat="false" ht="15" hidden="false" customHeight="false" outlineLevel="0" collapsed="false">
      <c r="F58" s="81"/>
      <c r="G58" s="82"/>
      <c r="H58" s="82"/>
      <c r="I58" s="82"/>
      <c r="K58" s="81"/>
      <c r="L58" s="82"/>
      <c r="M58" s="82"/>
      <c r="N58" s="82"/>
      <c r="P58" s="81"/>
      <c r="Q58" s="82"/>
      <c r="R58" s="82"/>
      <c r="S58" s="82"/>
      <c r="T58" s="1"/>
      <c r="U58" s="81"/>
      <c r="V58" s="82"/>
      <c r="W58" s="82"/>
      <c r="X58" s="82"/>
      <c r="Y58" s="1"/>
      <c r="Z58" s="81"/>
      <c r="AA58" s="82"/>
      <c r="AB58" s="82"/>
      <c r="AC58" s="82"/>
      <c r="AD58" s="1"/>
      <c r="AE58" s="81"/>
      <c r="AF58" s="82"/>
      <c r="AG58" s="82"/>
      <c r="AH58" s="82"/>
      <c r="AI58" s="1"/>
      <c r="AJ58" s="81"/>
      <c r="AK58" s="82"/>
      <c r="AL58" s="82"/>
      <c r="AM58" s="82"/>
      <c r="AN58" s="1"/>
      <c r="AO58" s="81"/>
      <c r="AP58" s="82"/>
      <c r="AQ58" s="82"/>
      <c r="AR58" s="82"/>
      <c r="AS58" s="1"/>
      <c r="AT58" s="81"/>
      <c r="AU58" s="82"/>
      <c r="AV58" s="82"/>
      <c r="AW58" s="82"/>
      <c r="AX58" s="1"/>
      <c r="AY58" s="81"/>
      <c r="AZ58" s="82"/>
      <c r="BA58" s="82"/>
      <c r="BB58" s="82"/>
      <c r="BC58" s="1"/>
      <c r="BD58" s="81"/>
      <c r="BE58" s="82"/>
      <c r="BF58" s="82"/>
      <c r="BG58" s="82"/>
      <c r="BH58" s="1"/>
      <c r="BI58" s="81"/>
      <c r="BJ58" s="82"/>
      <c r="BK58" s="82"/>
      <c r="BL58" s="82"/>
      <c r="BM58" s="1"/>
      <c r="BN58" s="81"/>
      <c r="BO58" s="82"/>
      <c r="BP58" s="82"/>
      <c r="BQ58" s="82"/>
      <c r="BR58" s="1"/>
      <c r="BS58" s="81"/>
      <c r="BT58" s="82"/>
      <c r="BU58" s="82"/>
      <c r="BV58" s="82"/>
      <c r="BW58" s="1"/>
    </row>
    <row r="59" customFormat="false" ht="15" hidden="false" customHeight="false" outlineLevel="0" collapsed="false">
      <c r="F59" s="75"/>
      <c r="G59" s="74"/>
      <c r="H59" s="74"/>
      <c r="I59" s="74"/>
      <c r="K59" s="75"/>
      <c r="L59" s="74"/>
      <c r="M59" s="74"/>
      <c r="N59" s="74"/>
      <c r="P59" s="81"/>
      <c r="Q59" s="82"/>
      <c r="R59" s="82"/>
      <c r="S59" s="82"/>
      <c r="T59" s="1"/>
      <c r="U59" s="81"/>
      <c r="V59" s="82"/>
      <c r="W59" s="82"/>
      <c r="X59" s="82"/>
      <c r="Y59" s="1"/>
      <c r="Z59" s="81"/>
      <c r="AA59" s="82"/>
      <c r="AB59" s="82"/>
      <c r="AC59" s="82"/>
      <c r="AD59" s="1"/>
      <c r="AE59" s="81"/>
      <c r="AF59" s="82"/>
      <c r="AG59" s="82"/>
      <c r="AH59" s="82"/>
      <c r="AI59" s="1"/>
      <c r="AJ59" s="81"/>
      <c r="AK59" s="82"/>
      <c r="AL59" s="82"/>
      <c r="AM59" s="82"/>
      <c r="AN59" s="1"/>
      <c r="AO59" s="81"/>
      <c r="AP59" s="82"/>
      <c r="AQ59" s="82"/>
      <c r="AR59" s="82"/>
      <c r="AS59" s="1"/>
      <c r="AT59" s="81"/>
      <c r="AU59" s="82"/>
      <c r="AV59" s="82"/>
      <c r="AW59" s="82"/>
      <c r="AX59" s="1"/>
      <c r="AY59" s="81"/>
      <c r="AZ59" s="82"/>
      <c r="BA59" s="82"/>
      <c r="BB59" s="82"/>
      <c r="BC59" s="1"/>
      <c r="BD59" s="81"/>
      <c r="BE59" s="82"/>
      <c r="BF59" s="82"/>
      <c r="BG59" s="82"/>
      <c r="BH59" s="1"/>
      <c r="BI59" s="81"/>
      <c r="BJ59" s="82"/>
      <c r="BK59" s="82"/>
      <c r="BL59" s="82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customFormat="false" ht="15" hidden="false" customHeight="false" outlineLevel="0" collapsed="false">
      <c r="F60" s="75"/>
      <c r="G60" s="74"/>
      <c r="H60" s="74"/>
      <c r="I60" s="74"/>
    </row>
    <row r="61" customFormat="false" ht="15" hidden="false" customHeight="false" outlineLevel="0" collapsed="false">
      <c r="F61" s="75"/>
      <c r="G61" s="74"/>
      <c r="H61" s="74"/>
      <c r="I61" s="7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3" manualBreakCount="3">
    <brk id="5" man="true" max="65535" min="0"/>
    <brk id="55" man="true" max="65535" min="0"/>
    <brk id="65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W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42.71"/>
    <col collapsed="false" customWidth="true" hidden="false" outlineLevel="0" max="2" min="2" style="0" width="17.29"/>
    <col collapsed="false" customWidth="true" hidden="false" outlineLevel="0" max="7" min="7" style="0" width="21.71"/>
    <col collapsed="false" customWidth="true" hidden="false" outlineLevel="0" max="8" min="8" style="0" width="17.4"/>
    <col collapsed="false" customWidth="true" hidden="false" outlineLevel="0" max="13" min="13" style="0" width="9.85"/>
    <col collapsed="false" customWidth="true" hidden="false" outlineLevel="0" max="14" min="14" style="0" width="11.3"/>
    <col collapsed="false" customWidth="true" hidden="false" outlineLevel="0" max="17" min="17" style="0" width="11.99"/>
    <col collapsed="false" customWidth="true" hidden="false" outlineLevel="0" max="27" min="27" style="0" width="11.71"/>
    <col collapsed="false" customWidth="true" hidden="false" outlineLevel="0" max="37" min="37" style="0" width="12.42"/>
    <col collapsed="false" customWidth="true" hidden="false" outlineLevel="0" max="57" min="57" style="0" width="13.02"/>
    <col collapsed="false" customWidth="true" hidden="false" outlineLevel="0" max="67" min="67" style="0" width="12.42"/>
  </cols>
  <sheetData>
    <row r="1" customFormat="false" ht="15" hidden="false" customHeight="false" outlineLevel="0" collapsed="false">
      <c r="P1" s="1"/>
      <c r="Q1" s="34" t="s">
        <v>61</v>
      </c>
      <c r="R1" s="3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customFormat="false" ht="15" hidden="false" customHeight="false" outlineLevel="0" collapsed="false">
      <c r="P2" s="1"/>
      <c r="Q2" s="36" t="s">
        <v>62</v>
      </c>
      <c r="R2" s="37" t="n">
        <v>10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customFormat="false" ht="15" hidden="false" customHeight="false" outlineLevel="0" collapsed="false">
      <c r="H3" s="0" t="str">
        <f aca="false">B5</f>
        <v>X-ön runt</v>
      </c>
      <c r="P3" s="1"/>
      <c r="Q3" s="36" t="s">
        <v>63</v>
      </c>
      <c r="R3" s="37" t="n">
        <v>4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customFormat="false" ht="15" hidden="false" customHeight="false" outlineLevel="0" collapsed="false">
      <c r="H4" s="67" t="n">
        <f aca="false">B6</f>
        <v>41034</v>
      </c>
      <c r="P4" s="1"/>
      <c r="Q4" s="39" t="s">
        <v>66</v>
      </c>
      <c r="R4" s="40" t="n">
        <v>0.33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customFormat="false" ht="15" hidden="false" customHeight="false" outlineLevel="0" collapsed="false">
      <c r="A5" s="0" t="s">
        <v>64</v>
      </c>
      <c r="B5" s="0" t="s">
        <v>71</v>
      </c>
      <c r="P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customFormat="false" ht="15" hidden="false" customHeight="false" outlineLevel="0" collapsed="false">
      <c r="A6" s="0" t="s">
        <v>72</v>
      </c>
      <c r="B6" s="67" t="n">
        <v>41034</v>
      </c>
      <c r="F6" s="16" t="s">
        <v>67</v>
      </c>
      <c r="G6" s="17" t="s">
        <v>3</v>
      </c>
      <c r="H6" s="17" t="s">
        <v>4</v>
      </c>
      <c r="I6" s="17" t="s">
        <v>5</v>
      </c>
      <c r="J6" s="18" t="s">
        <v>7</v>
      </c>
      <c r="K6" s="42" t="s">
        <v>61</v>
      </c>
      <c r="L6" s="18" t="s">
        <v>8</v>
      </c>
      <c r="M6" s="18" t="s">
        <v>9</v>
      </c>
      <c r="N6" s="18" t="s">
        <v>10</v>
      </c>
      <c r="O6" s="18" t="s">
        <v>11</v>
      </c>
      <c r="P6" s="1"/>
      <c r="Q6" s="43" t="s">
        <v>68</v>
      </c>
      <c r="R6" s="42" t="s">
        <v>69</v>
      </c>
      <c r="V6" s="44" t="s">
        <v>70</v>
      </c>
      <c r="W6" s="1"/>
      <c r="X6" s="1"/>
      <c r="Y6" s="1"/>
      <c r="Z6" s="1"/>
      <c r="AA6" s="76"/>
      <c r="AB6" s="1"/>
      <c r="AC6" s="1"/>
      <c r="AD6" s="1"/>
      <c r="AE6" s="1"/>
      <c r="AF6" s="1"/>
      <c r="AG6" s="1"/>
      <c r="AH6" s="1"/>
      <c r="AI6" s="1"/>
      <c r="AJ6" s="1"/>
      <c r="AK6" s="76"/>
      <c r="AL6" s="1"/>
      <c r="AM6" s="1"/>
      <c r="AN6" s="1"/>
      <c r="AO6" s="1"/>
      <c r="AP6" s="1"/>
      <c r="AQ6" s="1"/>
      <c r="AR6" s="1"/>
      <c r="AS6" s="1"/>
      <c r="AT6" s="1"/>
      <c r="AU6" s="76"/>
      <c r="AV6" s="1"/>
      <c r="AW6" s="1"/>
      <c r="AX6" s="1"/>
      <c r="AY6" s="1"/>
      <c r="AZ6" s="1"/>
      <c r="BA6" s="1"/>
      <c r="BB6" s="1"/>
      <c r="BC6" s="1"/>
      <c r="BD6" s="1"/>
      <c r="BE6" s="76"/>
      <c r="BF6" s="1"/>
      <c r="BG6" s="1"/>
      <c r="BH6" s="1"/>
      <c r="BI6" s="1"/>
      <c r="BJ6" s="1"/>
      <c r="BK6" s="1"/>
      <c r="BL6" s="1"/>
      <c r="BM6" s="1"/>
      <c r="BN6" s="1"/>
      <c r="BO6" s="76"/>
      <c r="BP6" s="1"/>
      <c r="BQ6" s="1"/>
      <c r="BR6" s="1"/>
      <c r="BS6" s="1"/>
      <c r="BT6" s="1"/>
      <c r="BU6" s="1"/>
      <c r="BV6" s="1"/>
      <c r="BW6" s="1"/>
    </row>
    <row r="7" customFormat="false" ht="15" hidden="false" customHeight="false" outlineLevel="0" collapsed="false">
      <c r="F7" s="43" t="n">
        <v>1</v>
      </c>
      <c r="G7" s="46"/>
      <c r="H7" s="46"/>
      <c r="I7" s="46" t="s">
        <v>90</v>
      </c>
      <c r="J7" s="47" t="n">
        <v>1.27</v>
      </c>
      <c r="K7" s="48" t="n">
        <v>1</v>
      </c>
      <c r="L7" s="77" t="str">
        <f aca="false">TEXT((($B$11-INT($B$11))*24*60*60-$B$9*$B$12/($J7*$K7))/(24*60*60),"t:mm:ss")</f>
        <v>12:32:01</v>
      </c>
      <c r="M7" s="49" t="n">
        <v>0.603842592592593</v>
      </c>
      <c r="N7" s="78" t="n">
        <f aca="false">M7-L7</f>
        <v>0.0816087962962967</v>
      </c>
      <c r="O7" s="50" t="n">
        <f aca="false">J7*N7</f>
        <v>0.103643171296297</v>
      </c>
      <c r="P7" s="89"/>
      <c r="Q7" s="51" t="n">
        <f aca="false">$O$16/O7</f>
        <v>1.09738161895838</v>
      </c>
      <c r="R7" s="52" t="n">
        <f aca="false">IF(V7&gt;(1+$R$2/100),(1+$R$2/100),IF(V7&lt;(1-$R$2/100),(1-$R$2/100),V7))</f>
        <v>1.0132</v>
      </c>
      <c r="V7" s="53" t="n">
        <f aca="false">(1-$R$4)*K7+$R$4*K7*IF(Q7&gt;(1+$R$3/100),(1+$R$3/100),IF(Q7&lt;(1-$R$3/100),(1-$R$3/100),Q7))</f>
        <v>1.0132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customFormat="false" ht="15" hidden="false" customHeight="false" outlineLevel="0" collapsed="false">
      <c r="A8" s="0" t="s">
        <v>73</v>
      </c>
      <c r="F8" s="79" t="n">
        <v>2</v>
      </c>
      <c r="G8" s="21"/>
      <c r="H8" s="21"/>
      <c r="I8" s="21" t="s">
        <v>93</v>
      </c>
      <c r="J8" s="22" t="n">
        <v>1.12</v>
      </c>
      <c r="K8" s="56" t="n">
        <v>1</v>
      </c>
      <c r="L8" s="90" t="str">
        <f aca="false">TEXT((($B$11-INT($B$11))*24*60*60-$B$9*$B$12/($J8*$K8))/(24*60*60),"t:mm:ss")</f>
        <v>12:16:13</v>
      </c>
      <c r="M8" s="23" t="n">
        <v>0.604282407407407</v>
      </c>
      <c r="N8" s="24" t="n">
        <f aca="false">M8-L8</f>
        <v>0.0930208333333331</v>
      </c>
      <c r="O8" s="25" t="n">
        <f aca="false">J8*N8</f>
        <v>0.104183333333333</v>
      </c>
      <c r="P8" s="91"/>
      <c r="Q8" s="57" t="n">
        <f aca="false">$O$16/O8</f>
        <v>1.09169199594732</v>
      </c>
      <c r="R8" s="58" t="n">
        <f aca="false">IF(V8&gt;(1+$R$2/100),(1+$R$2/100),IF(V8&lt;(1-$R$2/100),(1-$R$2/100),V8))</f>
        <v>1.0132</v>
      </c>
      <c r="V8" s="53" t="n">
        <f aca="false">(1-$R$4)*K8+$R$4*K8*IF(Q8&gt;(1+$R$3/100),(1+$R$3/100),IF(Q8&lt;(1-$R$3/100),(1-$R$3/100),Q8))</f>
        <v>1.0132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1"/>
    </row>
    <row r="9" customFormat="false" ht="26.25" hidden="false" customHeight="false" outlineLevel="0" collapsed="false">
      <c r="A9" s="0" t="s">
        <v>78</v>
      </c>
      <c r="B9" s="0" t="n">
        <v>10</v>
      </c>
      <c r="F9" s="20" t="n">
        <v>3</v>
      </c>
      <c r="G9" s="21"/>
      <c r="H9" s="21"/>
      <c r="I9" s="21" t="s">
        <v>96</v>
      </c>
      <c r="J9" s="22" t="n">
        <v>1.346</v>
      </c>
      <c r="K9" s="56" t="n">
        <v>1</v>
      </c>
      <c r="L9" s="90" t="str">
        <f aca="false">TEXT((($B$11-INT($B$11))*24*60*60-$B$9*$B$12/($J9*$K9))/(24*60*60),"t:mm:ss")</f>
        <v>12:38:41</v>
      </c>
      <c r="M9" s="23" t="n">
        <v>0.605648148148148</v>
      </c>
      <c r="N9" s="24" t="n">
        <f aca="false">M9-L9</f>
        <v>0.0787847222222222</v>
      </c>
      <c r="O9" s="25" t="n">
        <f aca="false">J9*N9</f>
        <v>0.106044236111111</v>
      </c>
      <c r="P9" s="92"/>
      <c r="Q9" s="57" t="n">
        <f aca="false">$O$16/O9</f>
        <v>1.07253458822543</v>
      </c>
      <c r="R9" s="58" t="n">
        <f aca="false">IF(V9&gt;(1+$R$2/100),(1+$R$2/100),IF(V9&lt;(1-$R$2/100),(1-$R$2/100),V9))</f>
        <v>1.0132</v>
      </c>
      <c r="V9" s="53" t="n">
        <f aca="false">(1-$R$4)*K9+$R$4*K9*IF(Q9&gt;(1+$R$3/100),(1+$R$3/100),IF(Q9&lt;(1-$R$3/100),(1-$R$3/100),Q9))</f>
        <v>1.0132</v>
      </c>
      <c r="W9" s="82"/>
      <c r="X9" s="82"/>
      <c r="Y9" s="1"/>
      <c r="Z9" s="81"/>
      <c r="AA9" s="82"/>
      <c r="AB9" s="82"/>
      <c r="AC9" s="82"/>
      <c r="AD9" s="1"/>
      <c r="AE9" s="81"/>
      <c r="AF9" s="82"/>
      <c r="AG9" s="82"/>
      <c r="AH9" s="82"/>
      <c r="AI9" s="1"/>
      <c r="AJ9" s="81"/>
      <c r="AK9" s="82"/>
      <c r="AL9" s="82"/>
      <c r="AM9" s="82"/>
      <c r="AN9" s="1"/>
      <c r="AO9" s="81"/>
      <c r="AP9" s="82"/>
      <c r="AQ9" s="82"/>
      <c r="AR9" s="82"/>
      <c r="AS9" s="1"/>
      <c r="AT9" s="81"/>
      <c r="AU9" s="82"/>
      <c r="AV9" s="82"/>
      <c r="AW9" s="82"/>
      <c r="AX9" s="1"/>
      <c r="AY9" s="81"/>
      <c r="AZ9" s="82"/>
      <c r="BA9" s="82"/>
      <c r="BB9" s="82"/>
      <c r="BC9" s="1"/>
      <c r="BD9" s="81"/>
      <c r="BE9" s="82"/>
      <c r="BF9" s="82"/>
      <c r="BG9" s="82"/>
      <c r="BH9" s="1"/>
      <c r="BI9" s="81"/>
      <c r="BJ9" s="82"/>
      <c r="BK9" s="82"/>
      <c r="BL9" s="82"/>
      <c r="BM9" s="1"/>
      <c r="BN9" s="81"/>
      <c r="BO9" s="82"/>
      <c r="BP9" s="82"/>
      <c r="BQ9" s="82"/>
      <c r="BR9" s="1"/>
      <c r="BS9" s="81"/>
      <c r="BT9" s="82"/>
      <c r="BU9" s="82"/>
      <c r="BV9" s="82"/>
      <c r="BW9" s="1"/>
    </row>
    <row r="10" customFormat="false" ht="15" hidden="false" customHeight="false" outlineLevel="0" collapsed="false">
      <c r="A10" s="0" t="s">
        <v>79</v>
      </c>
      <c r="B10" s="0" t="n">
        <v>4</v>
      </c>
      <c r="F10" s="20" t="n">
        <v>4</v>
      </c>
      <c r="G10" s="21"/>
      <c r="H10" s="21"/>
      <c r="I10" s="21" t="s">
        <v>98</v>
      </c>
      <c r="J10" s="22" t="n">
        <v>1.287</v>
      </c>
      <c r="K10" s="56" t="n">
        <v>1</v>
      </c>
      <c r="L10" s="90" t="str">
        <f aca="false">TEXT((($B$11-INT($B$11))*24*60*60-$B$9*$B$12/($J10*$K10))/(24*60*60),"t:mm:ss")</f>
        <v>12:33:35</v>
      </c>
      <c r="M10" s="23" t="n">
        <v>0.605671296296296</v>
      </c>
      <c r="N10" s="24" t="n">
        <f aca="false">M10-L10</f>
        <v>0.0823495370370367</v>
      </c>
      <c r="O10" s="25" t="n">
        <f aca="false">J10*N10</f>
        <v>0.105983854166666</v>
      </c>
      <c r="P10" s="92"/>
      <c r="Q10" s="57" t="n">
        <f aca="false">$O$16/O10</f>
        <v>1.07314564096012</v>
      </c>
      <c r="R10" s="58" t="n">
        <f aca="false">IF(V10&gt;(1+$R$2/100),(1+$R$2/100),IF(V10&lt;(1-$R$2/100),(1-$R$2/100),V10))</f>
        <v>1.0132</v>
      </c>
      <c r="V10" s="53" t="n">
        <f aca="false">(1-$R$4)*K10+$R$4*K10*IF(Q10&gt;(1+$R$3/100),(1+$R$3/100),IF(Q10&lt;(1-$R$3/100),(1-$R$3/100),Q10))</f>
        <v>1.0132</v>
      </c>
      <c r="W10" s="82"/>
      <c r="X10" s="82"/>
      <c r="Y10" s="1"/>
      <c r="Z10" s="81"/>
      <c r="AA10" s="82"/>
      <c r="AB10" s="82"/>
      <c r="AC10" s="82"/>
      <c r="AD10" s="1"/>
      <c r="AE10" s="81"/>
      <c r="AF10" s="82"/>
      <c r="AG10" s="82"/>
      <c r="AH10" s="82"/>
      <c r="AI10" s="1"/>
      <c r="AJ10" s="81"/>
      <c r="AK10" s="82"/>
      <c r="AL10" s="82"/>
      <c r="AM10" s="82"/>
      <c r="AN10" s="1"/>
      <c r="AO10" s="81"/>
      <c r="AP10" s="82"/>
      <c r="AQ10" s="82"/>
      <c r="AR10" s="82"/>
      <c r="AS10" s="1"/>
      <c r="AT10" s="81"/>
      <c r="AU10" s="82"/>
      <c r="AV10" s="82"/>
      <c r="AW10" s="82"/>
      <c r="AX10" s="1"/>
      <c r="AY10" s="81"/>
      <c r="AZ10" s="82"/>
      <c r="BA10" s="82"/>
      <c r="BB10" s="82"/>
      <c r="BC10" s="1"/>
      <c r="BD10" s="81"/>
      <c r="BE10" s="82"/>
      <c r="BF10" s="82"/>
      <c r="BG10" s="82"/>
      <c r="BH10" s="1"/>
      <c r="BI10" s="81"/>
      <c r="BJ10" s="82"/>
      <c r="BK10" s="82"/>
      <c r="BL10" s="82"/>
      <c r="BM10" s="1"/>
      <c r="BN10" s="81"/>
      <c r="BO10" s="82"/>
      <c r="BP10" s="82"/>
      <c r="BQ10" s="82"/>
      <c r="BR10" s="1"/>
      <c r="BS10" s="81"/>
      <c r="BT10" s="82"/>
      <c r="BU10" s="82"/>
      <c r="BV10" s="82"/>
      <c r="BW10" s="1"/>
    </row>
    <row r="11" customFormat="false" ht="15" hidden="false" customHeight="false" outlineLevel="0" collapsed="false">
      <c r="A11" s="0" t="s">
        <v>80</v>
      </c>
      <c r="B11" s="73" t="n">
        <v>0.604166666666667</v>
      </c>
      <c r="F11" s="20" t="n">
        <v>5</v>
      </c>
      <c r="G11" s="21"/>
      <c r="H11" s="21"/>
      <c r="I11" s="21" t="s">
        <v>102</v>
      </c>
      <c r="J11" s="22" t="n">
        <v>1.276</v>
      </c>
      <c r="K11" s="56" t="n">
        <v>1</v>
      </c>
      <c r="L11" s="90" t="str">
        <f aca="false">TEXT((($B$11-INT($B$11))*24*60*60-$B$9*$B$12/($J11*$K11))/(24*60*60),"t:mm:ss")</f>
        <v>12:32:35</v>
      </c>
      <c r="M11" s="23" t="n">
        <v>0.60568287037037</v>
      </c>
      <c r="N11" s="24" t="n">
        <f aca="false">M11-L11</f>
        <v>0.0830555555555553</v>
      </c>
      <c r="O11" s="25" t="n">
        <f aca="false">J11*N11</f>
        <v>0.105978888888889</v>
      </c>
      <c r="P11" s="92"/>
      <c r="Q11" s="57" t="n">
        <f aca="false">$O$16/O11</f>
        <v>1.07319591952276</v>
      </c>
      <c r="R11" s="58" t="n">
        <f aca="false">IF(V11&gt;(1+$R$2/100),(1+$R$2/100),IF(V11&lt;(1-$R$2/100),(1-$R$2/100),V11))</f>
        <v>1.0132</v>
      </c>
      <c r="V11" s="53" t="n">
        <f aca="false">(1-$R$4)*K11+$R$4*K11*IF(Q11&gt;(1+$R$3/100),(1+$R$3/100),IF(Q11&lt;(1-$R$3/100),(1-$R$3/100),Q11))</f>
        <v>1.0132</v>
      </c>
      <c r="W11" s="82"/>
      <c r="X11" s="82"/>
      <c r="Y11" s="1"/>
      <c r="Z11" s="81"/>
      <c r="AA11" s="82"/>
      <c r="AB11" s="82"/>
      <c r="AC11" s="82"/>
      <c r="AD11" s="1"/>
      <c r="AE11" s="81"/>
      <c r="AF11" s="82"/>
      <c r="AG11" s="82"/>
      <c r="AH11" s="82"/>
      <c r="AI11" s="1"/>
      <c r="AJ11" s="81"/>
      <c r="AK11" s="82"/>
      <c r="AL11" s="82"/>
      <c r="AM11" s="82"/>
      <c r="AN11" s="1"/>
      <c r="AO11" s="81"/>
      <c r="AP11" s="82"/>
      <c r="AQ11" s="82"/>
      <c r="AR11" s="82"/>
      <c r="AS11" s="1"/>
      <c r="AT11" s="81"/>
      <c r="AU11" s="82"/>
      <c r="AV11" s="82"/>
      <c r="AW11" s="82"/>
      <c r="AX11" s="1"/>
      <c r="AY11" s="81"/>
      <c r="AZ11" s="82"/>
      <c r="BA11" s="82"/>
      <c r="BB11" s="82"/>
      <c r="BC11" s="1"/>
      <c r="BD11" s="81"/>
      <c r="BE11" s="82"/>
      <c r="BF11" s="82"/>
      <c r="BG11" s="82"/>
      <c r="BH11" s="1"/>
      <c r="BI11" s="81"/>
      <c r="BJ11" s="82"/>
      <c r="BK11" s="82"/>
      <c r="BL11" s="82"/>
      <c r="BM11" s="1"/>
      <c r="BN11" s="81"/>
      <c r="BO11" s="82"/>
      <c r="BP11" s="82"/>
      <c r="BQ11" s="82"/>
      <c r="BR11" s="1"/>
      <c r="BS11" s="81"/>
      <c r="BT11" s="82"/>
      <c r="BU11" s="82"/>
      <c r="BV11" s="82"/>
      <c r="BW11" s="1"/>
    </row>
    <row r="12" customFormat="false" ht="15" hidden="false" customHeight="false" outlineLevel="0" collapsed="false">
      <c r="A12" s="0" t="s">
        <v>81</v>
      </c>
      <c r="B12" s="0" t="n">
        <f aca="false">LOOKUP($B$10,{0,3,4,5,6,7,18},{1118,1118,899,781,719,670,670})</f>
        <v>899</v>
      </c>
      <c r="F12" s="20" t="n">
        <v>6</v>
      </c>
      <c r="G12" s="21"/>
      <c r="H12" s="21"/>
      <c r="I12" s="21" t="s">
        <v>100</v>
      </c>
      <c r="J12" s="22" t="n">
        <v>1.27</v>
      </c>
      <c r="K12" s="56" t="n">
        <v>1</v>
      </c>
      <c r="L12" s="90" t="str">
        <f aca="false">TEXT((($B$11-INT($B$11))*24*60*60-$B$9*$B$12/($J12*$K12))/(24*60*60),"t:mm:ss")</f>
        <v>12:32:01</v>
      </c>
      <c r="M12" s="23" t="n">
        <v>0.605694444444444</v>
      </c>
      <c r="N12" s="24" t="n">
        <f aca="false">M12-L12</f>
        <v>0.0834606481481478</v>
      </c>
      <c r="O12" s="25" t="n">
        <f aca="false">J12*N12</f>
        <v>0.105995023148148</v>
      </c>
      <c r="P12" s="92"/>
      <c r="Q12" s="57" t="n">
        <f aca="false">$O$16/O12</f>
        <v>1.07303256070942</v>
      </c>
      <c r="R12" s="58" t="n">
        <f aca="false">IF(V12&gt;(1+$R$2/100),(1+$R$2/100),IF(V12&lt;(1-$R$2/100),(1-$R$2/100),V12))</f>
        <v>1.0132</v>
      </c>
      <c r="V12" s="53" t="n">
        <f aca="false">(1-$R$4)*K12+$R$4*K12*IF(Q12&gt;(1+$R$3/100),(1+$R$3/100),IF(Q12&lt;(1-$R$3/100),(1-$R$3/100),Q12))</f>
        <v>1.0132</v>
      </c>
      <c r="W12" s="82"/>
      <c r="X12" s="82"/>
      <c r="Y12" s="1"/>
      <c r="Z12" s="81"/>
      <c r="AA12" s="82"/>
      <c r="AB12" s="82"/>
      <c r="AC12" s="82"/>
      <c r="AD12" s="1"/>
      <c r="AE12" s="81"/>
      <c r="AF12" s="82"/>
      <c r="AG12" s="82"/>
      <c r="AH12" s="82"/>
      <c r="AI12" s="1"/>
      <c r="AJ12" s="81"/>
      <c r="AK12" s="82"/>
      <c r="AL12" s="82"/>
      <c r="AM12" s="82"/>
      <c r="AN12" s="1"/>
      <c r="AO12" s="81"/>
      <c r="AP12" s="82"/>
      <c r="AQ12" s="82"/>
      <c r="AR12" s="82"/>
      <c r="AS12" s="1"/>
      <c r="AT12" s="81"/>
      <c r="AU12" s="82"/>
      <c r="AV12" s="82"/>
      <c r="AW12" s="82"/>
      <c r="AX12" s="1"/>
      <c r="AY12" s="81"/>
      <c r="AZ12" s="82"/>
      <c r="BA12" s="82"/>
      <c r="BB12" s="82"/>
      <c r="BC12" s="1"/>
      <c r="BD12" s="81"/>
      <c r="BE12" s="82"/>
      <c r="BF12" s="82"/>
      <c r="BG12" s="82"/>
      <c r="BH12" s="1"/>
      <c r="BI12" s="81"/>
      <c r="BJ12" s="82"/>
      <c r="BK12" s="82"/>
      <c r="BL12" s="82"/>
      <c r="BM12" s="1"/>
      <c r="BN12" s="81"/>
      <c r="BO12" s="82"/>
      <c r="BP12" s="82"/>
      <c r="BQ12" s="82"/>
      <c r="BR12" s="1"/>
      <c r="BS12" s="81"/>
      <c r="BT12" s="82"/>
      <c r="BU12" s="82"/>
      <c r="BV12" s="82"/>
      <c r="BW12" s="1"/>
    </row>
    <row r="13" customFormat="false" ht="15" hidden="false" customHeight="false" outlineLevel="0" collapsed="false">
      <c r="A13" s="0" t="s">
        <v>82</v>
      </c>
      <c r="B13" s="0" t="n">
        <v>10</v>
      </c>
      <c r="C13" s="0" t="s">
        <v>83</v>
      </c>
      <c r="F13" s="20" t="n">
        <v>7</v>
      </c>
      <c r="G13" s="21"/>
      <c r="H13" s="21"/>
      <c r="I13" s="21" t="s">
        <v>105</v>
      </c>
      <c r="J13" s="22" t="n">
        <v>1.259</v>
      </c>
      <c r="K13" s="56" t="n">
        <v>1</v>
      </c>
      <c r="L13" s="90" t="str">
        <f aca="false">TEXT((($B$11-INT($B$11))*24*60*60-$B$9*$B$12/($J13*$K13))/(24*60*60),"t:mm:ss")</f>
        <v>12:30:59</v>
      </c>
      <c r="M13" s="23" t="n">
        <v>0.608506944444444</v>
      </c>
      <c r="N13" s="24" t="n">
        <f aca="false">M13-L13</f>
        <v>0.0869907407407404</v>
      </c>
      <c r="O13" s="25" t="n">
        <f aca="false">J13*N13</f>
        <v>0.109521342592592</v>
      </c>
      <c r="P13" s="92"/>
      <c r="Q13" s="57" t="n">
        <f aca="false">$O$16/O13</f>
        <v>1.03848353589124</v>
      </c>
      <c r="R13" s="58" t="n">
        <f aca="false">IF(V13&gt;(1+$R$2/100),(1+$R$2/100),IF(V13&lt;(1-$R$2/100),(1-$R$2/100),V13))</f>
        <v>1.01269956684411</v>
      </c>
      <c r="V13" s="53" t="n">
        <f aca="false">(1-$R$4)*K13+$R$4*K13*IF(Q13&gt;(1+$R$3/100),(1+$R$3/100),IF(Q13&lt;(1-$R$3/100),(1-$R$3/100),Q13))</f>
        <v>1.01269956684411</v>
      </c>
      <c r="W13" s="82"/>
      <c r="X13" s="82"/>
      <c r="Y13" s="1"/>
      <c r="Z13" s="81"/>
      <c r="AA13" s="82"/>
      <c r="AB13" s="82"/>
      <c r="AC13" s="82"/>
      <c r="AD13" s="1"/>
      <c r="AE13" s="81"/>
      <c r="AF13" s="82"/>
      <c r="AG13" s="82"/>
      <c r="AH13" s="82"/>
      <c r="AI13" s="1"/>
      <c r="AJ13" s="81"/>
      <c r="AK13" s="82"/>
      <c r="AL13" s="82"/>
      <c r="AM13" s="82"/>
      <c r="AN13" s="1"/>
      <c r="AO13" s="81"/>
      <c r="AP13" s="82"/>
      <c r="AQ13" s="82"/>
      <c r="AR13" s="82"/>
      <c r="AS13" s="1"/>
      <c r="AT13" s="81"/>
      <c r="AU13" s="82"/>
      <c r="AV13" s="82"/>
      <c r="AW13" s="82"/>
      <c r="AX13" s="1"/>
      <c r="AY13" s="81"/>
      <c r="AZ13" s="82"/>
      <c r="BA13" s="82"/>
      <c r="BB13" s="82"/>
      <c r="BC13" s="1"/>
      <c r="BD13" s="81"/>
      <c r="BE13" s="82"/>
      <c r="BF13" s="82"/>
      <c r="BG13" s="82"/>
      <c r="BH13" s="1"/>
      <c r="BI13" s="81"/>
      <c r="BJ13" s="82"/>
      <c r="BK13" s="82"/>
      <c r="BL13" s="82"/>
      <c r="BM13" s="1"/>
      <c r="BN13" s="81"/>
      <c r="BO13" s="82"/>
      <c r="BP13" s="82"/>
      <c r="BQ13" s="82"/>
      <c r="BR13" s="1"/>
      <c r="BS13" s="81"/>
      <c r="BT13" s="82"/>
      <c r="BU13" s="82"/>
      <c r="BV13" s="82"/>
      <c r="BW13" s="1"/>
    </row>
    <row r="14" customFormat="false" ht="15" hidden="false" customHeight="false" outlineLevel="0" collapsed="false">
      <c r="A14" s="0" t="s">
        <v>84</v>
      </c>
      <c r="B14" s="74" t="str">
        <f aca="false">TEXT((($B$16-INT($B$16))*24*60*60+$B$12*$B$9*(1-$B$13/100))/(24*60*60),"t:mm:ss")</f>
        <v>14:15:01</v>
      </c>
      <c r="F14" s="20" t="n">
        <v>8</v>
      </c>
      <c r="G14" s="21"/>
      <c r="H14" s="21"/>
      <c r="I14" s="21" t="s">
        <v>107</v>
      </c>
      <c r="J14" s="22" t="n">
        <v>1.12</v>
      </c>
      <c r="K14" s="56" t="n">
        <v>1</v>
      </c>
      <c r="L14" s="90" t="str">
        <f aca="false">TEXT((($B$11-INT($B$11))*24*60*60-$B$9*$B$12/($J14*$K14))/(24*60*60),"t:mm:ss")</f>
        <v>12:16:13</v>
      </c>
      <c r="M14" s="23" t="n">
        <v>0.610798611111111</v>
      </c>
      <c r="N14" s="24" t="n">
        <f aca="false">M14-L14</f>
        <v>0.099537037037037</v>
      </c>
      <c r="O14" s="25" t="n">
        <f aca="false">J14*N14</f>
        <v>0.111481481481481</v>
      </c>
      <c r="P14" s="92"/>
      <c r="Q14" s="57" t="n">
        <f aca="false">$O$16/O14</f>
        <v>1.0202242524917</v>
      </c>
      <c r="R14" s="58" t="n">
        <f aca="false">IF(V14&gt;(1+$R$2/100),(1+$R$2/100),IF(V14&lt;(1-$R$2/100),(1-$R$2/100),V14))</f>
        <v>1.00667400332226</v>
      </c>
      <c r="V14" s="53" t="n">
        <f aca="false">(1-$R$4)*K14+$R$4*K14*IF(Q14&gt;(1+$R$3/100),(1+$R$3/100),IF(Q14&lt;(1-$R$3/100),(1-$R$3/100),Q14))</f>
        <v>1.00667400332226</v>
      </c>
      <c r="W14" s="82"/>
      <c r="X14" s="82"/>
      <c r="Y14" s="1"/>
      <c r="Z14" s="81"/>
      <c r="AA14" s="82"/>
      <c r="AB14" s="82"/>
      <c r="AC14" s="82"/>
      <c r="AD14" s="1"/>
      <c r="AE14" s="81"/>
      <c r="AF14" s="82"/>
      <c r="AG14" s="82"/>
      <c r="AH14" s="82"/>
      <c r="AI14" s="1"/>
      <c r="AJ14" s="81"/>
      <c r="AK14" s="82"/>
      <c r="AL14" s="82"/>
      <c r="AM14" s="82"/>
      <c r="AN14" s="1"/>
      <c r="AO14" s="81"/>
      <c r="AP14" s="82"/>
      <c r="AQ14" s="82"/>
      <c r="AR14" s="82"/>
      <c r="AS14" s="1"/>
      <c r="AT14" s="81"/>
      <c r="AU14" s="82"/>
      <c r="AV14" s="82"/>
      <c r="AW14" s="82"/>
      <c r="AX14" s="1"/>
      <c r="AY14" s="81"/>
      <c r="AZ14" s="82"/>
      <c r="BA14" s="82"/>
      <c r="BB14" s="82"/>
      <c r="BC14" s="1"/>
      <c r="BD14" s="81"/>
      <c r="BE14" s="82"/>
      <c r="BF14" s="82"/>
      <c r="BG14" s="82"/>
      <c r="BH14" s="1"/>
      <c r="BI14" s="81"/>
      <c r="BJ14" s="82"/>
      <c r="BK14" s="82"/>
      <c r="BL14" s="82"/>
      <c r="BM14" s="1"/>
      <c r="BN14" s="81"/>
      <c r="BO14" s="82"/>
      <c r="BP14" s="82"/>
      <c r="BQ14" s="82"/>
      <c r="BR14" s="1"/>
      <c r="BS14" s="81"/>
      <c r="BT14" s="82"/>
      <c r="BU14" s="82"/>
      <c r="BV14" s="82"/>
      <c r="BW14" s="1"/>
    </row>
    <row r="15" customFormat="false" ht="14.25" hidden="false" customHeight="true" outlineLevel="0" collapsed="false">
      <c r="A15" s="0" t="s">
        <v>85</v>
      </c>
      <c r="B15" s="74" t="str">
        <f aca="false">TEXT((($B$16-INT($B$16))*24*60*60+$B$12*$B$9*(1+$B$13/100))/(24*60*60),"t:mm:ss")</f>
        <v>14:44:59</v>
      </c>
      <c r="F15" s="20" t="n">
        <v>9</v>
      </c>
      <c r="G15" s="21"/>
      <c r="H15" s="21"/>
      <c r="I15" s="21" t="s">
        <v>110</v>
      </c>
      <c r="J15" s="22" t="n">
        <v>1.17</v>
      </c>
      <c r="K15" s="56" t="n">
        <v>1</v>
      </c>
      <c r="L15" s="90" t="str">
        <f aca="false">TEXT((($B$11-INT($B$11))*24*60*60-$B$9*$B$12/($J15*$K15))/(24*60*60),"t:mm:ss")</f>
        <v>12:21:56</v>
      </c>
      <c r="M15" s="23" t="n">
        <v>0.612581018518519</v>
      </c>
      <c r="N15" s="24" t="n">
        <f aca="false">M15-L15</f>
        <v>0.0973495370370375</v>
      </c>
      <c r="O15" s="25" t="n">
        <f aca="false">J15*N15</f>
        <v>0.113898958333334</v>
      </c>
      <c r="P15" s="92"/>
      <c r="Q15" s="57" t="n">
        <f aca="false">$O$16/O15</f>
        <v>0.998570248362183</v>
      </c>
      <c r="R15" s="58" t="n">
        <f aca="false">IF(V15&gt;(1+$R$2/100),(1+$R$2/100),IF(V15&lt;(1-$R$2/100),(1-$R$2/100),V15))</f>
        <v>0.99952818195952</v>
      </c>
      <c r="V15" s="53" t="n">
        <f aca="false">(1-$R$4)*K15+$R$4*K15*IF(Q15&gt;(1+$R$3/100),(1+$R$3/100),IF(Q15&lt;(1-$R$3/100),(1-$R$3/100),Q15))</f>
        <v>0.99952818195952</v>
      </c>
      <c r="W15" s="82"/>
      <c r="X15" s="82"/>
      <c r="Y15" s="1"/>
      <c r="Z15" s="81"/>
      <c r="AA15" s="82"/>
      <c r="AB15" s="82"/>
      <c r="AC15" s="82"/>
      <c r="AD15" s="1"/>
      <c r="AE15" s="81"/>
      <c r="AF15" s="82"/>
      <c r="AG15" s="82"/>
      <c r="AH15" s="82"/>
      <c r="AI15" s="1"/>
      <c r="AJ15" s="81"/>
      <c r="AK15" s="82"/>
      <c r="AL15" s="82"/>
      <c r="AM15" s="82"/>
      <c r="AN15" s="1"/>
      <c r="AO15" s="81"/>
      <c r="AP15" s="82"/>
      <c r="AQ15" s="82"/>
      <c r="AR15" s="82"/>
      <c r="AS15" s="1"/>
      <c r="AT15" s="81"/>
      <c r="AU15" s="82"/>
      <c r="AV15" s="82"/>
      <c r="AW15" s="82"/>
      <c r="AX15" s="1"/>
      <c r="AY15" s="81"/>
      <c r="AZ15" s="82"/>
      <c r="BA15" s="82"/>
      <c r="BB15" s="82"/>
      <c r="BC15" s="1"/>
      <c r="BD15" s="81"/>
      <c r="BE15" s="82"/>
      <c r="BF15" s="82"/>
      <c r="BG15" s="82"/>
      <c r="BH15" s="1"/>
      <c r="BI15" s="81"/>
      <c r="BJ15" s="82"/>
      <c r="BK15" s="82"/>
      <c r="BL15" s="82"/>
      <c r="BM15" s="1"/>
      <c r="BN15" s="81"/>
      <c r="BO15" s="82"/>
      <c r="BP15" s="82"/>
      <c r="BQ15" s="82"/>
      <c r="BR15" s="1"/>
      <c r="BS15" s="81"/>
      <c r="BT15" s="82"/>
      <c r="BU15" s="82"/>
      <c r="BV15" s="82"/>
      <c r="BW15" s="1"/>
    </row>
    <row r="16" customFormat="false" ht="13.5" hidden="false" customHeight="true" outlineLevel="0" collapsed="false">
      <c r="A16" s="0" t="s">
        <v>86</v>
      </c>
      <c r="B16" s="83" t="str">
        <f aca="false">TEXT((($B$11-INT($B$11))*24*60*60-$B$9*$B$12)/(24*60*60),"t:mm:ss")</f>
        <v>12:00:10</v>
      </c>
      <c r="F16" s="20" t="n">
        <v>10</v>
      </c>
      <c r="G16" s="21"/>
      <c r="H16" s="21"/>
      <c r="I16" s="21" t="s">
        <v>113</v>
      </c>
      <c r="J16" s="22" t="n">
        <v>1.14</v>
      </c>
      <c r="K16" s="56" t="n">
        <v>1</v>
      </c>
      <c r="L16" s="90" t="str">
        <f aca="false">TEXT((($B$11-INT($B$11))*24*60*60-$B$9*$B$12/($J16*$K16))/(24*60*60),"t:mm:ss")</f>
        <v>12:18:34</v>
      </c>
      <c r="M16" s="23" t="n">
        <v>0.612662037037037</v>
      </c>
      <c r="N16" s="24" t="n">
        <f aca="false">M16-L16</f>
        <v>0.0997685185185185</v>
      </c>
      <c r="O16" s="25" t="n">
        <f aca="false">J16*N16</f>
        <v>0.113736111111111</v>
      </c>
      <c r="P16" s="92"/>
      <c r="Q16" s="57" t="n">
        <f aca="false">$O$16/O16</f>
        <v>1</v>
      </c>
      <c r="R16" s="58" t="n">
        <f aca="false">IF(V16&gt;(1+$R$2/100),(1+$R$2/100),IF(V16&lt;(1-$R$2/100),(1-$R$2/100),V16))</f>
        <v>1</v>
      </c>
      <c r="V16" s="53" t="n">
        <f aca="false">(1-$R$4)*K16+$R$4*K16*IF(Q16&gt;(1+$R$3/100),(1+$R$3/100),IF(Q16&lt;(1-$R$3/100),(1-$R$3/100),Q16))</f>
        <v>1</v>
      </c>
      <c r="W16" s="82"/>
      <c r="X16" s="82"/>
      <c r="Y16" s="1"/>
      <c r="Z16" s="81"/>
      <c r="AA16" s="82"/>
      <c r="AB16" s="82"/>
      <c r="AC16" s="82"/>
      <c r="AD16" s="1"/>
      <c r="AE16" s="81"/>
      <c r="AF16" s="82"/>
      <c r="AG16" s="82"/>
      <c r="AH16" s="82"/>
      <c r="AI16" s="1"/>
      <c r="AJ16" s="81"/>
      <c r="AK16" s="82"/>
      <c r="AL16" s="82"/>
      <c r="AM16" s="82"/>
      <c r="AN16" s="1"/>
      <c r="AO16" s="81"/>
      <c r="AP16" s="82"/>
      <c r="AQ16" s="82"/>
      <c r="AR16" s="82"/>
      <c r="AS16" s="1"/>
      <c r="AT16" s="81"/>
      <c r="AU16" s="82"/>
      <c r="AV16" s="82"/>
      <c r="AW16" s="82"/>
      <c r="AX16" s="1"/>
      <c r="AY16" s="81"/>
      <c r="AZ16" s="82"/>
      <c r="BA16" s="82"/>
      <c r="BB16" s="82"/>
      <c r="BC16" s="1"/>
      <c r="BD16" s="81"/>
      <c r="BE16" s="82"/>
      <c r="BF16" s="82"/>
      <c r="BG16" s="82"/>
      <c r="BH16" s="1"/>
      <c r="BI16" s="81"/>
      <c r="BJ16" s="82"/>
      <c r="BK16" s="82"/>
      <c r="BL16" s="82"/>
      <c r="BM16" s="1"/>
      <c r="BN16" s="81"/>
      <c r="BO16" s="82"/>
      <c r="BP16" s="82"/>
      <c r="BQ16" s="82"/>
      <c r="BR16" s="1"/>
      <c r="BS16" s="81"/>
      <c r="BT16" s="82"/>
      <c r="BU16" s="82"/>
      <c r="BV16" s="82"/>
      <c r="BW16" s="1"/>
    </row>
    <row r="17" customFormat="false" ht="15" hidden="false" customHeight="false" outlineLevel="0" collapsed="false">
      <c r="A17" s="0" t="s">
        <v>87</v>
      </c>
      <c r="F17" s="20" t="n">
        <v>11</v>
      </c>
      <c r="G17" s="21"/>
      <c r="H17" s="21"/>
      <c r="I17" s="21" t="s">
        <v>116</v>
      </c>
      <c r="J17" s="22" t="n">
        <v>1.08</v>
      </c>
      <c r="K17" s="56" t="n">
        <v>1</v>
      </c>
      <c r="L17" s="90" t="str">
        <f aca="false">TEXT((($B$11-INT($B$11))*24*60*60-$B$9*$B$12/($J17*$K17))/(24*60*60),"t:mm:ss")</f>
        <v>12:11:16</v>
      </c>
      <c r="M17" s="23" t="n">
        <v>0.612777777777778</v>
      </c>
      <c r="N17" s="24" t="n">
        <f aca="false">M17-L17</f>
        <v>0.104953703703704</v>
      </c>
      <c r="O17" s="25" t="n">
        <f aca="false">J17*N17</f>
        <v>0.11335</v>
      </c>
      <c r="P17" s="92"/>
      <c r="Q17" s="57" t="n">
        <f aca="false">$O$16/O17</f>
        <v>1.00340636180953</v>
      </c>
      <c r="R17" s="58" t="n">
        <f aca="false">IF(V17&gt;(1+$R$2/100),(1+$R$2/100),IF(V17&lt;(1-$R$2/100),(1-$R$2/100),V17))</f>
        <v>1.00112409939715</v>
      </c>
      <c r="V17" s="53" t="n">
        <f aca="false">(1-$R$4)*K17+$R$4*K17*IF(Q17&gt;(1+$R$3/100),(1+$R$3/100),IF(Q17&lt;(1-$R$3/100),(1-$R$3/100),Q17))</f>
        <v>1.00112409939715</v>
      </c>
      <c r="W17" s="82"/>
      <c r="X17" s="82"/>
      <c r="Y17" s="1"/>
      <c r="Z17" s="81"/>
      <c r="AA17" s="82"/>
      <c r="AB17" s="82"/>
      <c r="AC17" s="82"/>
      <c r="AD17" s="1"/>
      <c r="AE17" s="81"/>
      <c r="AF17" s="82"/>
      <c r="AG17" s="82"/>
      <c r="AH17" s="82"/>
      <c r="AI17" s="1"/>
      <c r="AJ17" s="81"/>
      <c r="AK17" s="82"/>
      <c r="AL17" s="82"/>
      <c r="AM17" s="82"/>
      <c r="AN17" s="1"/>
      <c r="AO17" s="81"/>
      <c r="AP17" s="82"/>
      <c r="AQ17" s="82"/>
      <c r="AR17" s="82"/>
      <c r="AS17" s="1"/>
      <c r="AT17" s="81"/>
      <c r="AU17" s="82"/>
      <c r="AV17" s="82"/>
      <c r="AW17" s="82"/>
      <c r="AX17" s="1"/>
      <c r="AY17" s="81"/>
      <c r="AZ17" s="82"/>
      <c r="BA17" s="82"/>
      <c r="BB17" s="82"/>
      <c r="BC17" s="1"/>
      <c r="BD17" s="81"/>
      <c r="BE17" s="82"/>
      <c r="BF17" s="82"/>
      <c r="BG17" s="82"/>
      <c r="BH17" s="1"/>
      <c r="BI17" s="81"/>
      <c r="BJ17" s="82"/>
      <c r="BK17" s="82"/>
      <c r="BL17" s="82"/>
      <c r="BM17" s="1"/>
      <c r="BN17" s="81"/>
      <c r="BO17" s="82"/>
      <c r="BP17" s="82"/>
      <c r="BQ17" s="82"/>
      <c r="BR17" s="1"/>
      <c r="BS17" s="81"/>
      <c r="BT17" s="82"/>
      <c r="BU17" s="82"/>
      <c r="BV17" s="82"/>
      <c r="BW17" s="1"/>
    </row>
    <row r="18" customFormat="false" ht="15" hidden="false" customHeight="false" outlineLevel="0" collapsed="false">
      <c r="F18" s="20" t="n">
        <v>12</v>
      </c>
      <c r="G18" s="21"/>
      <c r="H18" s="21"/>
      <c r="I18" s="21" t="s">
        <v>118</v>
      </c>
      <c r="J18" s="22" t="n">
        <v>1.104</v>
      </c>
      <c r="K18" s="56" t="n">
        <v>1</v>
      </c>
      <c r="L18" s="90" t="str">
        <f aca="false">TEXT((($B$11-INT($B$11))*24*60*60-$B$9*$B$12/($J18*$K18))/(24*60*60),"t:mm:ss")</f>
        <v>12:14:17</v>
      </c>
      <c r="M18" s="23" t="n">
        <v>0.612789351851852</v>
      </c>
      <c r="N18" s="24" t="n">
        <f aca="false">M18-L18</f>
        <v>0.102870370370371</v>
      </c>
      <c r="O18" s="25" t="n">
        <f aca="false">J18*N18</f>
        <v>0.113568888888889</v>
      </c>
      <c r="P18" s="92"/>
      <c r="Q18" s="57" t="n">
        <f aca="false">$O$16/O18</f>
        <v>1.00147242985168</v>
      </c>
      <c r="R18" s="58" t="n">
        <f aca="false">IF(V18&gt;(1+$R$2/100),(1+$R$2/100),IF(V18&lt;(1-$R$2/100),(1-$R$2/100),V18))</f>
        <v>1.00048590185105</v>
      </c>
      <c r="V18" s="53" t="n">
        <f aca="false">(1-$R$4)*K18+$R$4*K18*IF(Q18&gt;(1+$R$3/100),(1+$R$3/100),IF(Q18&lt;(1-$R$3/100),(1-$R$3/100),Q18))</f>
        <v>1.00048590185105</v>
      </c>
      <c r="W18" s="82"/>
      <c r="X18" s="82"/>
      <c r="Y18" s="1"/>
      <c r="Z18" s="81"/>
      <c r="AA18" s="82"/>
      <c r="AB18" s="82"/>
      <c r="AC18" s="82"/>
      <c r="AD18" s="1"/>
      <c r="AE18" s="81"/>
      <c r="AF18" s="82"/>
      <c r="AG18" s="82"/>
      <c r="AH18" s="82"/>
      <c r="AI18" s="1"/>
      <c r="AJ18" s="81"/>
      <c r="AK18" s="82"/>
      <c r="AL18" s="82"/>
      <c r="AM18" s="82"/>
      <c r="AN18" s="1"/>
      <c r="AO18" s="81"/>
      <c r="AP18" s="82"/>
      <c r="AQ18" s="82"/>
      <c r="AR18" s="82"/>
      <c r="AS18" s="1"/>
      <c r="AT18" s="81"/>
      <c r="AU18" s="82"/>
      <c r="AV18" s="82"/>
      <c r="AW18" s="82"/>
      <c r="AX18" s="1"/>
      <c r="AY18" s="81"/>
      <c r="AZ18" s="82"/>
      <c r="BA18" s="82"/>
      <c r="BB18" s="82"/>
      <c r="BC18" s="1"/>
      <c r="BD18" s="81"/>
      <c r="BE18" s="82"/>
      <c r="BF18" s="82"/>
      <c r="BG18" s="82"/>
      <c r="BH18" s="1"/>
      <c r="BI18" s="81"/>
      <c r="BJ18" s="82"/>
      <c r="BK18" s="82"/>
      <c r="BL18" s="82"/>
      <c r="BM18" s="1"/>
      <c r="BN18" s="81"/>
      <c r="BO18" s="82"/>
      <c r="BP18" s="82"/>
      <c r="BQ18" s="82"/>
      <c r="BR18" s="1"/>
      <c r="BS18" s="81"/>
      <c r="BT18" s="82"/>
      <c r="BU18" s="82"/>
      <c r="BV18" s="82"/>
      <c r="BW18" s="1"/>
    </row>
    <row r="19" customFormat="false" ht="15" hidden="false" customHeight="false" outlineLevel="0" collapsed="false">
      <c r="F19" s="20" t="n">
        <v>13</v>
      </c>
      <c r="G19" s="21"/>
      <c r="H19" s="21"/>
      <c r="I19" s="21" t="s">
        <v>120</v>
      </c>
      <c r="J19" s="22" t="n">
        <v>1.115</v>
      </c>
      <c r="K19" s="56" t="n">
        <v>1</v>
      </c>
      <c r="L19" s="90" t="str">
        <f aca="false">TEXT((($B$11-INT($B$11))*24*60*60-$B$9*$B$12/($J19*$K19))/(24*60*60),"t:mm:ss")</f>
        <v>12:15:37</v>
      </c>
      <c r="M19" s="23" t="n">
        <v>0.61375</v>
      </c>
      <c r="N19" s="24" t="n">
        <f aca="false">M19-L19</f>
        <v>0.102905092592593</v>
      </c>
      <c r="O19" s="25" t="n">
        <f aca="false">J19*N19</f>
        <v>0.114739178240741</v>
      </c>
      <c r="P19" s="92"/>
      <c r="Q19" s="57" t="n">
        <f aca="false">$O$16/O19</f>
        <v>0.991257849803272</v>
      </c>
      <c r="R19" s="58" t="n">
        <f aca="false">IF(V19&gt;(1+$R$2/100),(1+$R$2/100),IF(V19&lt;(1-$R$2/100),(1-$R$2/100),V19))</f>
        <v>0.99711509043508</v>
      </c>
      <c r="V19" s="53" t="n">
        <f aca="false">(1-$R$4)*K19+$R$4*K19*IF(Q19&gt;(1+$R$3/100),(1+$R$3/100),IF(Q19&lt;(1-$R$3/100),(1-$R$3/100),Q19))</f>
        <v>0.99711509043508</v>
      </c>
      <c r="W19" s="82"/>
      <c r="X19" s="82"/>
      <c r="Y19" s="1"/>
      <c r="Z19" s="81"/>
      <c r="AA19" s="82"/>
      <c r="AB19" s="82"/>
      <c r="AC19" s="82"/>
      <c r="AD19" s="1"/>
      <c r="AE19" s="81"/>
      <c r="AF19" s="82"/>
      <c r="AG19" s="82"/>
      <c r="AH19" s="82"/>
      <c r="AI19" s="1"/>
      <c r="AJ19" s="81"/>
      <c r="AK19" s="82"/>
      <c r="AL19" s="82"/>
      <c r="AM19" s="82"/>
      <c r="AN19" s="1"/>
      <c r="AO19" s="81"/>
      <c r="AP19" s="82"/>
      <c r="AQ19" s="82"/>
      <c r="AR19" s="82"/>
      <c r="AS19" s="1"/>
      <c r="AT19" s="81"/>
      <c r="AU19" s="82"/>
      <c r="AV19" s="82"/>
      <c r="AW19" s="82"/>
      <c r="AX19" s="1"/>
      <c r="AY19" s="81"/>
      <c r="AZ19" s="82"/>
      <c r="BA19" s="82"/>
      <c r="BB19" s="82"/>
      <c r="BC19" s="1"/>
      <c r="BD19" s="81"/>
      <c r="BE19" s="82"/>
      <c r="BF19" s="82"/>
      <c r="BG19" s="82"/>
      <c r="BH19" s="1"/>
      <c r="BI19" s="81"/>
      <c r="BJ19" s="82"/>
      <c r="BK19" s="82"/>
      <c r="BL19" s="82"/>
      <c r="BM19" s="1"/>
      <c r="BN19" s="81"/>
      <c r="BO19" s="82"/>
      <c r="BP19" s="82"/>
      <c r="BQ19" s="82"/>
      <c r="BR19" s="1"/>
      <c r="BS19" s="81"/>
      <c r="BT19" s="82"/>
      <c r="BU19" s="82"/>
      <c r="BV19" s="82"/>
      <c r="BW19" s="1"/>
    </row>
    <row r="20" customFormat="false" ht="15" hidden="false" customHeight="false" outlineLevel="0" collapsed="false">
      <c r="F20" s="20" t="n">
        <v>14</v>
      </c>
      <c r="G20" s="21"/>
      <c r="H20" s="21"/>
      <c r="I20" s="21" t="n">
        <v>261</v>
      </c>
      <c r="J20" s="22" t="n">
        <v>1.112</v>
      </c>
      <c r="K20" s="56" t="n">
        <v>1</v>
      </c>
      <c r="L20" s="90" t="str">
        <f aca="false">TEXT((($B$11-INT($B$11))*24*60*60-$B$9*$B$12/($J20*$K20))/(24*60*60),"t:mm:ss")</f>
        <v>12:15:15</v>
      </c>
      <c r="M20" s="23" t="n">
        <v>0.613912037037037</v>
      </c>
      <c r="N20" s="24" t="n">
        <f aca="false">M20-L20</f>
        <v>0.103321759259259</v>
      </c>
      <c r="O20" s="25" t="n">
        <f aca="false">J20*N20</f>
        <v>0.114893796296296</v>
      </c>
      <c r="P20" s="92"/>
      <c r="Q20" s="57" t="n">
        <f aca="false">$O$16/O20</f>
        <v>0.989923866888342</v>
      </c>
      <c r="R20" s="58" t="n">
        <f aca="false">IF(V20&gt;(1+$R$2/100),(1+$R$2/100),IF(V20&lt;(1-$R$2/100),(1-$R$2/100),V20))</f>
        <v>0.996674876073153</v>
      </c>
      <c r="V20" s="53" t="n">
        <f aca="false">(1-$R$4)*K20+$R$4*K20*IF(Q20&gt;(1+$R$3/100),(1+$R$3/100),IF(Q20&lt;(1-$R$3/100),(1-$R$3/100),Q20))</f>
        <v>0.996674876073153</v>
      </c>
      <c r="W20" s="82"/>
      <c r="X20" s="82"/>
      <c r="Y20" s="1"/>
      <c r="Z20" s="81"/>
      <c r="AA20" s="82"/>
      <c r="AB20" s="82"/>
      <c r="AC20" s="82"/>
      <c r="AD20" s="1"/>
      <c r="AE20" s="81"/>
      <c r="AF20" s="82"/>
      <c r="AG20" s="82"/>
      <c r="AH20" s="82"/>
      <c r="AI20" s="1"/>
      <c r="AJ20" s="81"/>
      <c r="AK20" s="82"/>
      <c r="AL20" s="82"/>
      <c r="AM20" s="82"/>
      <c r="AN20" s="1"/>
      <c r="AO20" s="81"/>
      <c r="AP20" s="82"/>
      <c r="AQ20" s="82"/>
      <c r="AR20" s="82"/>
      <c r="AS20" s="1"/>
      <c r="AT20" s="81"/>
      <c r="AU20" s="82"/>
      <c r="AV20" s="82"/>
      <c r="AW20" s="82"/>
      <c r="AX20" s="1"/>
      <c r="AY20" s="81"/>
      <c r="AZ20" s="82"/>
      <c r="BA20" s="82"/>
      <c r="BB20" s="82"/>
      <c r="BC20" s="1"/>
      <c r="BD20" s="81"/>
      <c r="BE20" s="82"/>
      <c r="BF20" s="82"/>
      <c r="BG20" s="82"/>
      <c r="BH20" s="1"/>
      <c r="BI20" s="81"/>
      <c r="BJ20" s="82"/>
      <c r="BK20" s="82"/>
      <c r="BL20" s="82"/>
      <c r="BM20" s="1"/>
      <c r="BN20" s="81"/>
      <c r="BO20" s="82"/>
      <c r="BP20" s="82"/>
      <c r="BQ20" s="82"/>
      <c r="BR20" s="1"/>
      <c r="BS20" s="81"/>
      <c r="BT20" s="82"/>
      <c r="BU20" s="82"/>
      <c r="BV20" s="82"/>
      <c r="BW20" s="1"/>
    </row>
    <row r="21" customFormat="false" ht="15" hidden="false" customHeight="false" outlineLevel="0" collapsed="false">
      <c r="F21" s="20" t="n">
        <v>15</v>
      </c>
      <c r="G21" s="21"/>
      <c r="H21" s="21"/>
      <c r="I21" s="21" t="s">
        <v>124</v>
      </c>
      <c r="J21" s="22" t="n">
        <v>1.12</v>
      </c>
      <c r="K21" s="56" t="n">
        <v>1</v>
      </c>
      <c r="L21" s="90" t="str">
        <f aca="false">TEXT((($B$11-INT($B$11))*24*60*60-$B$9*$B$12/($J21*$K21))/(24*60*60),"t:mm:ss")</f>
        <v>12:16:13</v>
      </c>
      <c r="M21" s="23" t="n">
        <v>0.614027777777778</v>
      </c>
      <c r="N21" s="24" t="n">
        <f aca="false">M21-L21</f>
        <v>0.102766203703704</v>
      </c>
      <c r="O21" s="25" t="n">
        <f aca="false">J21*N21</f>
        <v>0.115098148148149</v>
      </c>
      <c r="P21" s="92"/>
      <c r="Q21" s="57" t="n">
        <f aca="false">$O$16/O21</f>
        <v>0.988166299293675</v>
      </c>
      <c r="R21" s="58" t="n">
        <f aca="false">IF(V21&gt;(1+$R$2/100),(1+$R$2/100),IF(V21&lt;(1-$R$2/100),(1-$R$2/100),V21))</f>
        <v>0.996094878766913</v>
      </c>
      <c r="V21" s="53" t="n">
        <f aca="false">(1-$R$4)*K21+$R$4*K21*IF(Q21&gt;(1+$R$3/100),(1+$R$3/100),IF(Q21&lt;(1-$R$3/100),(1-$R$3/100),Q21))</f>
        <v>0.996094878766913</v>
      </c>
      <c r="W21" s="82"/>
      <c r="X21" s="82"/>
      <c r="Y21" s="1"/>
      <c r="Z21" s="81"/>
      <c r="AA21" s="82"/>
      <c r="AB21" s="82"/>
      <c r="AC21" s="82"/>
      <c r="AD21" s="1"/>
      <c r="AE21" s="81"/>
      <c r="AF21" s="82"/>
      <c r="AG21" s="82"/>
      <c r="AH21" s="82"/>
      <c r="AI21" s="1"/>
      <c r="AJ21" s="81"/>
      <c r="AK21" s="82"/>
      <c r="AL21" s="82"/>
      <c r="AM21" s="82"/>
      <c r="AN21" s="1"/>
      <c r="AO21" s="81"/>
      <c r="AP21" s="82"/>
      <c r="AQ21" s="82"/>
      <c r="AR21" s="82"/>
      <c r="AS21" s="1"/>
      <c r="AT21" s="81"/>
      <c r="AU21" s="82"/>
      <c r="AV21" s="82"/>
      <c r="AW21" s="82"/>
      <c r="AX21" s="1"/>
      <c r="AY21" s="81"/>
      <c r="AZ21" s="82"/>
      <c r="BA21" s="82"/>
      <c r="BB21" s="82"/>
      <c r="BC21" s="1"/>
      <c r="BD21" s="81"/>
      <c r="BE21" s="82"/>
      <c r="BF21" s="82"/>
      <c r="BG21" s="82"/>
      <c r="BH21" s="1"/>
      <c r="BI21" s="81"/>
      <c r="BJ21" s="82"/>
      <c r="BK21" s="82"/>
      <c r="BL21" s="82"/>
      <c r="BM21" s="1"/>
      <c r="BN21" s="81"/>
      <c r="BO21" s="82"/>
      <c r="BP21" s="82"/>
      <c r="BQ21" s="82"/>
      <c r="BR21" s="1"/>
      <c r="BS21" s="81"/>
      <c r="BT21" s="82"/>
      <c r="BU21" s="82"/>
      <c r="BV21" s="82"/>
      <c r="BW21" s="1"/>
    </row>
    <row r="22" customFormat="false" ht="15" hidden="false" customHeight="false" outlineLevel="0" collapsed="false">
      <c r="F22" s="20" t="n">
        <v>16</v>
      </c>
      <c r="G22" s="21"/>
      <c r="H22" s="21"/>
      <c r="I22" s="21" t="s">
        <v>126</v>
      </c>
      <c r="J22" s="22" t="n">
        <v>1.12</v>
      </c>
      <c r="K22" s="56" t="n">
        <v>1</v>
      </c>
      <c r="L22" s="90" t="str">
        <f aca="false">TEXT((($B$11-INT($B$11))*24*60*60-$B$9*$B$12/($J22*$K22))/(24*60*60),"t:mm:ss")</f>
        <v>12:16:13</v>
      </c>
      <c r="M22" s="23" t="n">
        <v>0.615138888888889</v>
      </c>
      <c r="N22" s="24" t="n">
        <f aca="false">M22-L22</f>
        <v>0.103877314814815</v>
      </c>
      <c r="O22" s="25" t="n">
        <f aca="false">J22*N22</f>
        <v>0.116342592592593</v>
      </c>
      <c r="P22" s="92"/>
      <c r="Q22" s="57" t="n">
        <f aca="false">$O$16/O22</f>
        <v>0.97759649820931</v>
      </c>
      <c r="R22" s="58" t="n">
        <f aca="false">IF(V22&gt;(1+$R$2/100),(1+$R$2/100),IF(V22&lt;(1-$R$2/100),(1-$R$2/100),V22))</f>
        <v>0.992606844409072</v>
      </c>
      <c r="V22" s="53" t="n">
        <f aca="false">(1-$R$4)*K22+$R$4*K22*IF(Q22&gt;(1+$R$3/100),(1+$R$3/100),IF(Q22&lt;(1-$R$3/100),(1-$R$3/100),Q22))</f>
        <v>0.992606844409072</v>
      </c>
      <c r="W22" s="82"/>
      <c r="X22" s="82"/>
      <c r="Y22" s="1"/>
      <c r="Z22" s="81"/>
      <c r="AA22" s="82"/>
      <c r="AB22" s="82"/>
      <c r="AC22" s="82"/>
      <c r="AD22" s="1"/>
      <c r="AE22" s="81"/>
      <c r="AF22" s="82"/>
      <c r="AG22" s="82"/>
      <c r="AH22" s="82"/>
      <c r="AI22" s="1"/>
      <c r="AJ22" s="81"/>
      <c r="AK22" s="82"/>
      <c r="AL22" s="82"/>
      <c r="AM22" s="82"/>
      <c r="AN22" s="1"/>
      <c r="AO22" s="81"/>
      <c r="AP22" s="82"/>
      <c r="AQ22" s="82"/>
      <c r="AR22" s="82"/>
      <c r="AS22" s="1"/>
      <c r="AT22" s="81"/>
      <c r="AU22" s="82"/>
      <c r="AV22" s="82"/>
      <c r="AW22" s="82"/>
      <c r="AX22" s="1"/>
      <c r="AY22" s="81"/>
      <c r="AZ22" s="82"/>
      <c r="BA22" s="82"/>
      <c r="BB22" s="82"/>
      <c r="BC22" s="1"/>
      <c r="BD22" s="81"/>
      <c r="BE22" s="82"/>
      <c r="BF22" s="82"/>
      <c r="BG22" s="82"/>
      <c r="BH22" s="1"/>
      <c r="BI22" s="81"/>
      <c r="BJ22" s="82"/>
      <c r="BK22" s="82"/>
      <c r="BL22" s="82"/>
      <c r="BM22" s="1"/>
      <c r="BN22" s="81"/>
      <c r="BO22" s="82"/>
      <c r="BP22" s="82"/>
      <c r="BQ22" s="82"/>
      <c r="BR22" s="1"/>
      <c r="BS22" s="81"/>
      <c r="BT22" s="82"/>
      <c r="BU22" s="82"/>
      <c r="BV22" s="82"/>
      <c r="BW22" s="1"/>
    </row>
    <row r="23" customFormat="false" ht="15" hidden="false" customHeight="false" outlineLevel="0" collapsed="false">
      <c r="F23" s="20" t="n">
        <v>17</v>
      </c>
      <c r="G23" s="21"/>
      <c r="H23" s="21"/>
      <c r="I23" s="21" t="s">
        <v>127</v>
      </c>
      <c r="J23" s="22" t="n">
        <v>1.08</v>
      </c>
      <c r="K23" s="56" t="n">
        <v>1</v>
      </c>
      <c r="L23" s="90" t="str">
        <f aca="false">TEXT((($B$11-INT($B$11))*24*60*60-$B$9*$B$12/($J23*$K23))/(24*60*60),"t:mm:ss")</f>
        <v>12:11:16</v>
      </c>
      <c r="M23" s="23" t="n">
        <v>0.615555555555556</v>
      </c>
      <c r="N23" s="24" t="n">
        <f aca="false">M23-L23</f>
        <v>0.107731481481482</v>
      </c>
      <c r="O23" s="25" t="n">
        <f aca="false">J23*N23</f>
        <v>0.116350000000001</v>
      </c>
      <c r="P23" s="92"/>
      <c r="Q23" s="57" t="n">
        <f aca="false">$O$16/O23</f>
        <v>0.97753425965716</v>
      </c>
      <c r="R23" s="58" t="n">
        <f aca="false">IF(V23&gt;(1+$R$2/100),(1+$R$2/100),IF(V23&lt;(1-$R$2/100),(1-$R$2/100),V23))</f>
        <v>0.992586305686863</v>
      </c>
      <c r="V23" s="53" t="n">
        <f aca="false">(1-$R$4)*K23+$R$4*K23*IF(Q23&gt;(1+$R$3/100),(1+$R$3/100),IF(Q23&lt;(1-$R$3/100),(1-$R$3/100),Q23))</f>
        <v>0.992586305686863</v>
      </c>
      <c r="W23" s="82"/>
      <c r="X23" s="82"/>
      <c r="Y23" s="1"/>
      <c r="Z23" s="81"/>
      <c r="AA23" s="82"/>
      <c r="AB23" s="82"/>
      <c r="AC23" s="82"/>
      <c r="AD23" s="1"/>
      <c r="AE23" s="81"/>
      <c r="AF23" s="82"/>
      <c r="AG23" s="82"/>
      <c r="AH23" s="82"/>
      <c r="AI23" s="1"/>
      <c r="AJ23" s="81"/>
      <c r="AK23" s="82"/>
      <c r="AL23" s="82"/>
      <c r="AM23" s="82"/>
      <c r="AN23" s="1"/>
      <c r="AO23" s="81"/>
      <c r="AP23" s="82"/>
      <c r="AQ23" s="82"/>
      <c r="AR23" s="82"/>
      <c r="AS23" s="1"/>
      <c r="AT23" s="81"/>
      <c r="AU23" s="82"/>
      <c r="AV23" s="82"/>
      <c r="AW23" s="82"/>
      <c r="AX23" s="1"/>
      <c r="AY23" s="81"/>
      <c r="AZ23" s="82"/>
      <c r="BA23" s="82"/>
      <c r="BB23" s="82"/>
      <c r="BC23" s="1"/>
      <c r="BD23" s="81"/>
      <c r="BE23" s="82"/>
      <c r="BF23" s="82"/>
      <c r="BG23" s="82"/>
      <c r="BH23" s="1"/>
      <c r="BI23" s="81"/>
      <c r="BJ23" s="82"/>
      <c r="BK23" s="82"/>
      <c r="BL23" s="82"/>
      <c r="BM23" s="1"/>
      <c r="BN23" s="81"/>
      <c r="BO23" s="82"/>
      <c r="BP23" s="82"/>
      <c r="BQ23" s="82"/>
      <c r="BR23" s="1"/>
      <c r="BS23" s="81"/>
      <c r="BT23" s="82"/>
      <c r="BU23" s="82"/>
      <c r="BV23" s="82"/>
      <c r="BW23" s="1"/>
    </row>
    <row r="24" customFormat="false" ht="15" hidden="false" customHeight="false" outlineLevel="0" collapsed="false">
      <c r="F24" s="20" t="n">
        <v>18</v>
      </c>
      <c r="G24" s="84"/>
      <c r="H24" s="84"/>
      <c r="I24" s="84" t="s">
        <v>130</v>
      </c>
      <c r="J24" s="85" t="n">
        <v>1.044</v>
      </c>
      <c r="K24" s="56" t="n">
        <v>1</v>
      </c>
      <c r="L24" s="90" t="str">
        <f aca="false">TEXT((($B$11-INT($B$11))*24*60*60-$B$9*$B$12/($J24*$K24))/(24*60*60),"t:mm:ss")</f>
        <v>12:06:29</v>
      </c>
      <c r="M24" s="23" t="n">
        <v>0.616030092592593</v>
      </c>
      <c r="N24" s="24" t="n">
        <f aca="false">M24-L24</f>
        <v>0.111527777777778</v>
      </c>
      <c r="O24" s="25" t="n">
        <f aca="false">J24*N24</f>
        <v>0.116435</v>
      </c>
      <c r="P24" s="92"/>
      <c r="Q24" s="57" t="n">
        <f aca="false">$O$16/O24</f>
        <v>0.976820639078547</v>
      </c>
      <c r="R24" s="58" t="n">
        <f aca="false">IF(V24&gt;(1+$R$2/100),(1+$R$2/100),IF(V24&lt;(1-$R$2/100),(1-$R$2/100),V24))</f>
        <v>0.992350810895921</v>
      </c>
      <c r="V24" s="53" t="n">
        <f aca="false">(1-$R$4)*K24+$R$4*K24*IF(Q24&gt;(1+$R$3/100),(1+$R$3/100),IF(Q24&lt;(1-$R$3/100),(1-$R$3/100),Q24))</f>
        <v>0.992350810895921</v>
      </c>
      <c r="W24" s="82"/>
      <c r="X24" s="82"/>
      <c r="Y24" s="1"/>
      <c r="Z24" s="81"/>
      <c r="AA24" s="82"/>
      <c r="AB24" s="82"/>
      <c r="AC24" s="82"/>
      <c r="AD24" s="1"/>
      <c r="AE24" s="81"/>
      <c r="AF24" s="82"/>
      <c r="AG24" s="82"/>
      <c r="AH24" s="82"/>
      <c r="AI24" s="1"/>
      <c r="AJ24" s="81"/>
      <c r="AK24" s="82"/>
      <c r="AL24" s="82"/>
      <c r="AM24" s="82"/>
      <c r="AN24" s="1"/>
      <c r="AO24" s="81"/>
      <c r="AP24" s="82"/>
      <c r="AQ24" s="82"/>
      <c r="AR24" s="82"/>
      <c r="AS24" s="1"/>
      <c r="AT24" s="81"/>
      <c r="AU24" s="82"/>
      <c r="AV24" s="82"/>
      <c r="AW24" s="82"/>
      <c r="AX24" s="1"/>
      <c r="AY24" s="81"/>
      <c r="AZ24" s="82"/>
      <c r="BA24" s="82"/>
      <c r="BB24" s="82"/>
      <c r="BC24" s="1"/>
      <c r="BD24" s="81"/>
      <c r="BE24" s="82"/>
      <c r="BF24" s="82"/>
      <c r="BG24" s="82"/>
      <c r="BH24" s="1"/>
      <c r="BI24" s="81"/>
      <c r="BJ24" s="82"/>
      <c r="BK24" s="82"/>
      <c r="BL24" s="82"/>
      <c r="BM24" s="1"/>
      <c r="BN24" s="81"/>
      <c r="BO24" s="82"/>
      <c r="BP24" s="82"/>
      <c r="BQ24" s="82"/>
      <c r="BR24" s="1"/>
      <c r="BS24" s="81"/>
      <c r="BT24" s="82"/>
      <c r="BU24" s="82"/>
      <c r="BV24" s="82"/>
      <c r="BW24" s="1"/>
    </row>
    <row r="25" customFormat="false" ht="15" hidden="false" customHeight="false" outlineLevel="0" collapsed="false">
      <c r="F25" s="20" t="n">
        <v>19</v>
      </c>
      <c r="G25" s="84"/>
      <c r="H25" s="84"/>
      <c r="I25" s="84" t="s">
        <v>133</v>
      </c>
      <c r="J25" s="85" t="n">
        <v>1.04</v>
      </c>
      <c r="K25" s="56" t="n">
        <v>1</v>
      </c>
      <c r="L25" s="90" t="str">
        <f aca="false">TEXT((($B$11-INT($B$11))*24*60*60-$B$9*$B$12/($J25*$K25))/(24*60*60),"t:mm:ss")</f>
        <v>12:05:56</v>
      </c>
      <c r="M25" s="23" t="n">
        <v>0.617824074074074</v>
      </c>
      <c r="N25" s="24" t="n">
        <f aca="false">M25-L25</f>
        <v>0.113703703703704</v>
      </c>
      <c r="O25" s="25" t="n">
        <f aca="false">J25*N25</f>
        <v>0.118251851851852</v>
      </c>
      <c r="P25" s="92"/>
      <c r="Q25" s="57" t="n">
        <f aca="false">$O$16/O25</f>
        <v>0.961812515660236</v>
      </c>
      <c r="R25" s="58" t="n">
        <f aca="false">IF(V25&gt;(1+$R$2/100),(1+$R$2/100),IF(V25&lt;(1-$R$2/100),(1-$R$2/100),V25))</f>
        <v>0.987398130167878</v>
      </c>
      <c r="V25" s="53" t="n">
        <f aca="false">(1-$R$4)*K25+$R$4*K25*IF(Q25&gt;(1+$R$3/100),(1+$R$3/100),IF(Q25&lt;(1-$R$3/100),(1-$R$3/100),Q25))</f>
        <v>0.987398130167878</v>
      </c>
      <c r="W25" s="82"/>
      <c r="X25" s="82"/>
      <c r="Y25" s="1"/>
      <c r="Z25" s="81"/>
      <c r="AA25" s="82"/>
      <c r="AB25" s="82"/>
      <c r="AC25" s="82"/>
      <c r="AD25" s="1"/>
      <c r="AE25" s="81"/>
      <c r="AF25" s="82"/>
      <c r="AG25" s="82"/>
      <c r="AH25" s="82"/>
      <c r="AI25" s="1"/>
      <c r="AJ25" s="81"/>
      <c r="AK25" s="82"/>
      <c r="AL25" s="82"/>
      <c r="AM25" s="82"/>
      <c r="AN25" s="1"/>
      <c r="AO25" s="81"/>
      <c r="AP25" s="82"/>
      <c r="AQ25" s="82"/>
      <c r="AR25" s="82"/>
      <c r="AS25" s="1"/>
      <c r="AT25" s="81"/>
      <c r="AU25" s="82"/>
      <c r="AV25" s="82"/>
      <c r="AW25" s="82"/>
      <c r="AX25" s="1"/>
      <c r="AY25" s="81"/>
      <c r="AZ25" s="82"/>
      <c r="BA25" s="82"/>
      <c r="BB25" s="82"/>
      <c r="BC25" s="1"/>
      <c r="BD25" s="81"/>
      <c r="BE25" s="82"/>
      <c r="BF25" s="82"/>
      <c r="BG25" s="82"/>
      <c r="BH25" s="1"/>
      <c r="BI25" s="81"/>
      <c r="BJ25" s="82"/>
      <c r="BK25" s="82"/>
      <c r="BL25" s="82"/>
      <c r="BM25" s="1"/>
      <c r="BN25" s="81"/>
      <c r="BO25" s="82"/>
      <c r="BP25" s="82"/>
      <c r="BQ25" s="82"/>
      <c r="BR25" s="1"/>
      <c r="BS25" s="81"/>
      <c r="BT25" s="82"/>
      <c r="BU25" s="82"/>
      <c r="BV25" s="82"/>
      <c r="BW25" s="1"/>
    </row>
    <row r="26" customFormat="false" ht="15" hidden="false" customHeight="false" outlineLevel="0" collapsed="false">
      <c r="F26" s="86" t="n">
        <v>20</v>
      </c>
      <c r="G26" s="60"/>
      <c r="H26" s="60"/>
      <c r="I26" s="60" t="s">
        <v>134</v>
      </c>
      <c r="J26" s="61" t="n">
        <v>1.03</v>
      </c>
      <c r="K26" s="62" t="n">
        <v>1</v>
      </c>
      <c r="L26" s="93" t="str">
        <f aca="false">TEXT((($B$11-INT($B$11))*24*60*60-$B$9*$B$12/($J26*$K26))/(24*60*60),"t:mm:ss")</f>
        <v>12:04:32</v>
      </c>
      <c r="M26" s="63" t="n">
        <v>0.621365740740741</v>
      </c>
      <c r="N26" s="87" t="n">
        <f aca="false">M26-L26</f>
        <v>0.118217592592593</v>
      </c>
      <c r="O26" s="64" t="n">
        <f aca="false">J26*N26</f>
        <v>0.121764120370371</v>
      </c>
      <c r="P26" s="92"/>
      <c r="Q26" s="65" t="n">
        <f aca="false">$O$16/O26</f>
        <v>0.934069172143315</v>
      </c>
      <c r="R26" s="66" t="n">
        <f aca="false">IF(V26&gt;(1+$R$2/100),(1+$R$2/100),IF(V26&lt;(1-$R$2/100),(1-$R$2/100),V26))</f>
        <v>0.9868</v>
      </c>
      <c r="V26" s="53" t="n">
        <f aca="false">(1-$R$4)*K26+$R$4*K26*IF(Q26&gt;(1+$R$3/100),(1+$R$3/100),IF(Q26&lt;(1-$R$3/100),(1-$R$3/100),Q26))</f>
        <v>0.9868</v>
      </c>
      <c r="W26" s="82"/>
      <c r="X26" s="82"/>
      <c r="Y26" s="1"/>
      <c r="Z26" s="81"/>
      <c r="AA26" s="82"/>
      <c r="AB26" s="82"/>
      <c r="AC26" s="82"/>
      <c r="AD26" s="1"/>
      <c r="AE26" s="81"/>
      <c r="AF26" s="82"/>
      <c r="AG26" s="82"/>
      <c r="AH26" s="82"/>
      <c r="AI26" s="1"/>
      <c r="AJ26" s="81"/>
      <c r="AK26" s="82"/>
      <c r="AL26" s="82"/>
      <c r="AM26" s="82"/>
      <c r="AN26" s="1"/>
      <c r="AO26" s="81"/>
      <c r="AP26" s="82"/>
      <c r="AQ26" s="82"/>
      <c r="AR26" s="82"/>
      <c r="AS26" s="1"/>
      <c r="AT26" s="81"/>
      <c r="AU26" s="82"/>
      <c r="AV26" s="82"/>
      <c r="AW26" s="82"/>
      <c r="AX26" s="1"/>
      <c r="AY26" s="81"/>
      <c r="AZ26" s="82"/>
      <c r="BA26" s="82"/>
      <c r="BB26" s="82"/>
      <c r="BC26" s="1"/>
      <c r="BD26" s="81"/>
      <c r="BE26" s="82"/>
      <c r="BF26" s="82"/>
      <c r="BG26" s="82"/>
      <c r="BH26" s="1"/>
      <c r="BI26" s="81"/>
      <c r="BJ26" s="82"/>
      <c r="BK26" s="82"/>
      <c r="BL26" s="82"/>
      <c r="BM26" s="1"/>
      <c r="BN26" s="81"/>
      <c r="BO26" s="82"/>
      <c r="BP26" s="82"/>
      <c r="BQ26" s="82"/>
      <c r="BR26" s="1"/>
      <c r="BS26" s="81"/>
      <c r="BT26" s="82"/>
      <c r="BU26" s="82"/>
      <c r="BV26" s="82"/>
      <c r="BW26" s="1"/>
    </row>
    <row r="27" customFormat="false" ht="15" hidden="false" customHeight="false" outlineLevel="0" collapsed="false">
      <c r="F27" s="81"/>
      <c r="G27" s="82"/>
      <c r="H27" s="82"/>
      <c r="I27" s="82"/>
      <c r="K27" s="81"/>
      <c r="L27" s="82"/>
      <c r="M27" s="82"/>
      <c r="N27" s="82"/>
      <c r="P27" s="81"/>
      <c r="Q27" s="82"/>
      <c r="R27" s="82"/>
      <c r="S27" s="82"/>
      <c r="T27" s="1"/>
      <c r="U27" s="81"/>
      <c r="V27" s="82"/>
      <c r="W27" s="82"/>
      <c r="X27" s="82"/>
      <c r="Y27" s="1"/>
      <c r="Z27" s="81"/>
      <c r="AA27" s="82"/>
      <c r="AB27" s="82"/>
      <c r="AC27" s="82"/>
      <c r="AD27" s="1"/>
      <c r="AE27" s="81"/>
      <c r="AF27" s="82"/>
      <c r="AG27" s="82"/>
      <c r="AH27" s="82"/>
      <c r="AI27" s="1"/>
      <c r="AJ27" s="81"/>
      <c r="AK27" s="82"/>
      <c r="AL27" s="82"/>
      <c r="AM27" s="82"/>
      <c r="AN27" s="1"/>
      <c r="AO27" s="81"/>
      <c r="AP27" s="82"/>
      <c r="AQ27" s="82"/>
      <c r="AR27" s="82"/>
      <c r="AS27" s="1"/>
      <c r="AT27" s="81"/>
      <c r="AU27" s="82"/>
      <c r="AV27" s="82"/>
      <c r="AW27" s="82"/>
      <c r="AX27" s="1"/>
      <c r="AY27" s="81"/>
      <c r="AZ27" s="82"/>
      <c r="BA27" s="82"/>
      <c r="BB27" s="82"/>
      <c r="BC27" s="1"/>
      <c r="BD27" s="81"/>
      <c r="BE27" s="82"/>
      <c r="BF27" s="82"/>
      <c r="BG27" s="82"/>
      <c r="BH27" s="1"/>
      <c r="BI27" s="81"/>
      <c r="BJ27" s="82"/>
      <c r="BK27" s="82"/>
      <c r="BL27" s="82"/>
      <c r="BM27" s="1"/>
      <c r="BN27" s="81"/>
      <c r="BO27" s="82"/>
      <c r="BP27" s="82"/>
      <c r="BQ27" s="82"/>
      <c r="BR27" s="1"/>
      <c r="BS27" s="81"/>
      <c r="BT27" s="82"/>
      <c r="BU27" s="82"/>
      <c r="BV27" s="82"/>
      <c r="BW27" s="1"/>
    </row>
    <row r="28" customFormat="false" ht="15" hidden="false" customHeight="false" outlineLevel="0" collapsed="false">
      <c r="F28" s="81"/>
      <c r="G28" s="82"/>
      <c r="H28" s="82"/>
      <c r="I28" s="82"/>
      <c r="K28" s="81"/>
      <c r="L28" s="82"/>
      <c r="M28" s="82"/>
      <c r="N28" s="82"/>
      <c r="P28" s="81"/>
      <c r="Q28" s="82"/>
      <c r="R28" s="82"/>
      <c r="S28" s="82"/>
      <c r="T28" s="1"/>
      <c r="U28" s="81"/>
      <c r="V28" s="82"/>
      <c r="W28" s="82"/>
      <c r="X28" s="82"/>
      <c r="Y28" s="1"/>
      <c r="Z28" s="81"/>
      <c r="AA28" s="82"/>
      <c r="AB28" s="82"/>
      <c r="AC28" s="82"/>
      <c r="AD28" s="1"/>
      <c r="AE28" s="81"/>
      <c r="AF28" s="82"/>
      <c r="AG28" s="82"/>
      <c r="AH28" s="82"/>
      <c r="AI28" s="1"/>
      <c r="AJ28" s="81"/>
      <c r="AK28" s="82"/>
      <c r="AL28" s="82"/>
      <c r="AM28" s="82"/>
      <c r="AN28" s="1"/>
      <c r="AO28" s="81"/>
      <c r="AP28" s="82"/>
      <c r="AQ28" s="82"/>
      <c r="AR28" s="82"/>
      <c r="AS28" s="1"/>
      <c r="AT28" s="81"/>
      <c r="AU28" s="82"/>
      <c r="AV28" s="82"/>
      <c r="AW28" s="82"/>
      <c r="AX28" s="1"/>
      <c r="AY28" s="81"/>
      <c r="AZ28" s="82"/>
      <c r="BA28" s="82"/>
      <c r="BB28" s="82"/>
      <c r="BC28" s="1"/>
      <c r="BD28" s="81"/>
      <c r="BE28" s="82"/>
      <c r="BF28" s="82"/>
      <c r="BG28" s="82"/>
      <c r="BH28" s="1"/>
      <c r="BI28" s="81"/>
      <c r="BJ28" s="82"/>
      <c r="BK28" s="82"/>
      <c r="BL28" s="82"/>
      <c r="BM28" s="1"/>
      <c r="BN28" s="81"/>
      <c r="BO28" s="82"/>
      <c r="BP28" s="82"/>
      <c r="BQ28" s="82"/>
      <c r="BR28" s="1"/>
      <c r="BS28" s="81"/>
      <c r="BT28" s="82"/>
      <c r="BU28" s="82"/>
      <c r="BV28" s="82"/>
      <c r="BW28" s="1"/>
    </row>
    <row r="29" customFormat="false" ht="15" hidden="false" customHeight="false" outlineLevel="0" collapsed="false">
      <c r="F29" s="81"/>
      <c r="G29" s="82"/>
      <c r="H29" s="82"/>
      <c r="I29" s="82"/>
      <c r="K29" s="81"/>
      <c r="L29" s="82"/>
      <c r="M29" s="82"/>
      <c r="N29" s="82"/>
      <c r="P29" s="81"/>
      <c r="Q29" s="82"/>
      <c r="R29" s="82"/>
      <c r="S29" s="82"/>
      <c r="T29" s="1"/>
      <c r="U29" s="81"/>
      <c r="V29" s="82"/>
      <c r="W29" s="82"/>
      <c r="X29" s="82"/>
      <c r="Y29" s="1"/>
      <c r="Z29" s="81"/>
      <c r="AA29" s="82"/>
      <c r="AB29" s="82"/>
      <c r="AC29" s="82"/>
      <c r="AD29" s="1"/>
      <c r="AE29" s="81"/>
      <c r="AF29" s="82"/>
      <c r="AG29" s="82"/>
      <c r="AH29" s="82"/>
      <c r="AI29" s="1"/>
      <c r="AJ29" s="81"/>
      <c r="AK29" s="82"/>
      <c r="AL29" s="82"/>
      <c r="AM29" s="82"/>
      <c r="AN29" s="1"/>
      <c r="AO29" s="81"/>
      <c r="AP29" s="82"/>
      <c r="AQ29" s="82"/>
      <c r="AR29" s="82"/>
      <c r="AS29" s="1"/>
      <c r="AT29" s="81"/>
      <c r="AU29" s="82"/>
      <c r="AV29" s="82"/>
      <c r="AW29" s="82"/>
      <c r="AX29" s="1"/>
      <c r="AY29" s="81"/>
      <c r="AZ29" s="82"/>
      <c r="BA29" s="82"/>
      <c r="BB29" s="82"/>
      <c r="BC29" s="1"/>
      <c r="BD29" s="81"/>
      <c r="BE29" s="82"/>
      <c r="BF29" s="82"/>
      <c r="BG29" s="82"/>
      <c r="BH29" s="1"/>
      <c r="BI29" s="81"/>
      <c r="BJ29" s="82"/>
      <c r="BK29" s="82"/>
      <c r="BL29" s="82"/>
      <c r="BM29" s="1"/>
      <c r="BN29" s="81"/>
      <c r="BO29" s="82"/>
      <c r="BP29" s="82"/>
      <c r="BQ29" s="82"/>
      <c r="BR29" s="1"/>
      <c r="BS29" s="81"/>
      <c r="BT29" s="82"/>
      <c r="BU29" s="82"/>
      <c r="BV29" s="82"/>
      <c r="BW29" s="1"/>
    </row>
    <row r="30" customFormat="false" ht="15" hidden="false" customHeight="false" outlineLevel="0" collapsed="false">
      <c r="F30" s="81"/>
      <c r="G30" s="82"/>
      <c r="H30" s="82"/>
      <c r="I30" s="82"/>
      <c r="K30" s="81"/>
      <c r="L30" s="82"/>
      <c r="M30" s="82"/>
      <c r="N30" s="82"/>
      <c r="P30" s="81"/>
      <c r="Q30" s="82"/>
      <c r="R30" s="82"/>
      <c r="S30" s="82"/>
      <c r="T30" s="1"/>
      <c r="U30" s="81"/>
      <c r="V30" s="82"/>
      <c r="W30" s="82"/>
      <c r="X30" s="82"/>
      <c r="Y30" s="1"/>
      <c r="Z30" s="81"/>
      <c r="AA30" s="82"/>
      <c r="AB30" s="82"/>
      <c r="AC30" s="82"/>
      <c r="AD30" s="1"/>
      <c r="AE30" s="81"/>
      <c r="AF30" s="82"/>
      <c r="AG30" s="82"/>
      <c r="AH30" s="82"/>
      <c r="AI30" s="1"/>
      <c r="AJ30" s="81"/>
      <c r="AK30" s="82"/>
      <c r="AL30" s="82"/>
      <c r="AM30" s="82"/>
      <c r="AN30" s="1"/>
      <c r="AO30" s="81"/>
      <c r="AP30" s="82"/>
      <c r="AQ30" s="82"/>
      <c r="AR30" s="82"/>
      <c r="AS30" s="1"/>
      <c r="AT30" s="81"/>
      <c r="AU30" s="82"/>
      <c r="AV30" s="82"/>
      <c r="AW30" s="82"/>
      <c r="AX30" s="1"/>
      <c r="AY30" s="81"/>
      <c r="AZ30" s="82"/>
      <c r="BA30" s="82"/>
      <c r="BB30" s="82"/>
      <c r="BC30" s="1"/>
      <c r="BD30" s="81"/>
      <c r="BE30" s="82"/>
      <c r="BF30" s="82"/>
      <c r="BG30" s="82"/>
      <c r="BH30" s="1"/>
      <c r="BI30" s="81"/>
      <c r="BJ30" s="82"/>
      <c r="BK30" s="82"/>
      <c r="BL30" s="82"/>
      <c r="BM30" s="1"/>
      <c r="BN30" s="81"/>
      <c r="BO30" s="82"/>
      <c r="BP30" s="82"/>
      <c r="BQ30" s="82"/>
      <c r="BR30" s="1"/>
      <c r="BS30" s="81"/>
      <c r="BT30" s="82"/>
      <c r="BU30" s="82"/>
      <c r="BV30" s="82"/>
      <c r="BW30" s="1"/>
    </row>
    <row r="31" customFormat="false" ht="15" hidden="false" customHeight="false" outlineLevel="0" collapsed="false">
      <c r="F31" s="81"/>
      <c r="G31" s="82"/>
      <c r="H31" s="82"/>
      <c r="I31" s="82"/>
      <c r="K31" s="81"/>
      <c r="L31" s="82"/>
      <c r="M31" s="82"/>
      <c r="N31" s="82"/>
      <c r="P31" s="81"/>
      <c r="Q31" s="82"/>
      <c r="R31" s="82"/>
      <c r="S31" s="82"/>
      <c r="T31" s="1"/>
      <c r="U31" s="81"/>
      <c r="V31" s="82"/>
      <c r="W31" s="82"/>
      <c r="X31" s="82"/>
      <c r="Y31" s="1"/>
      <c r="Z31" s="81"/>
      <c r="AA31" s="82"/>
      <c r="AB31" s="82"/>
      <c r="AC31" s="82"/>
      <c r="AD31" s="1"/>
      <c r="AE31" s="81"/>
      <c r="AF31" s="82"/>
      <c r="AG31" s="82"/>
      <c r="AH31" s="82"/>
      <c r="AI31" s="1"/>
      <c r="AJ31" s="81"/>
      <c r="AK31" s="82"/>
      <c r="AL31" s="82"/>
      <c r="AM31" s="82"/>
      <c r="AN31" s="1"/>
      <c r="AO31" s="81"/>
      <c r="AP31" s="82"/>
      <c r="AQ31" s="82"/>
      <c r="AR31" s="82"/>
      <c r="AS31" s="1"/>
      <c r="AT31" s="81"/>
      <c r="AU31" s="82"/>
      <c r="AV31" s="82"/>
      <c r="AW31" s="82"/>
      <c r="AX31" s="1"/>
      <c r="AY31" s="81"/>
      <c r="AZ31" s="82"/>
      <c r="BA31" s="82"/>
      <c r="BB31" s="82"/>
      <c r="BC31" s="1"/>
      <c r="BD31" s="81"/>
      <c r="BE31" s="82"/>
      <c r="BF31" s="82"/>
      <c r="BG31" s="82"/>
      <c r="BH31" s="1"/>
      <c r="BI31" s="81"/>
      <c r="BJ31" s="82"/>
      <c r="BK31" s="82"/>
      <c r="BL31" s="82"/>
      <c r="BM31" s="1"/>
      <c r="BN31" s="81"/>
      <c r="BO31" s="82"/>
      <c r="BP31" s="82"/>
      <c r="BQ31" s="82"/>
      <c r="BR31" s="1"/>
      <c r="BS31" s="81"/>
      <c r="BT31" s="82"/>
      <c r="BU31" s="82"/>
      <c r="BV31" s="82"/>
      <c r="BW31" s="1"/>
    </row>
    <row r="32" customFormat="false" ht="15" hidden="false" customHeight="false" outlineLevel="0" collapsed="false">
      <c r="F32" s="81"/>
      <c r="G32" s="82"/>
      <c r="H32" s="82"/>
      <c r="I32" s="82"/>
      <c r="K32" s="81"/>
      <c r="L32" s="82"/>
      <c r="M32" s="82"/>
      <c r="N32" s="82"/>
      <c r="P32" s="81"/>
      <c r="Q32" s="82"/>
      <c r="R32" s="82"/>
      <c r="S32" s="82"/>
      <c r="T32" s="1"/>
      <c r="U32" s="81"/>
      <c r="V32" s="82"/>
      <c r="W32" s="82"/>
      <c r="X32" s="82"/>
      <c r="Y32" s="1"/>
      <c r="Z32" s="81"/>
      <c r="AA32" s="82"/>
      <c r="AB32" s="82"/>
      <c r="AC32" s="82"/>
      <c r="AD32" s="1"/>
      <c r="AE32" s="81"/>
      <c r="AF32" s="82"/>
      <c r="AG32" s="82"/>
      <c r="AH32" s="82"/>
      <c r="AI32" s="1"/>
      <c r="AJ32" s="81"/>
      <c r="AK32" s="82"/>
      <c r="AL32" s="82"/>
      <c r="AM32" s="82"/>
      <c r="AN32" s="1"/>
      <c r="AO32" s="81"/>
      <c r="AP32" s="82"/>
      <c r="AQ32" s="82"/>
      <c r="AR32" s="82"/>
      <c r="AS32" s="1"/>
      <c r="AT32" s="81"/>
      <c r="AU32" s="82"/>
      <c r="AV32" s="82"/>
      <c r="AW32" s="82"/>
      <c r="AX32" s="1"/>
      <c r="AY32" s="81"/>
      <c r="AZ32" s="82"/>
      <c r="BA32" s="82"/>
      <c r="BB32" s="82"/>
      <c r="BC32" s="1"/>
      <c r="BD32" s="81"/>
      <c r="BE32" s="82"/>
      <c r="BF32" s="82"/>
      <c r="BG32" s="82"/>
      <c r="BH32" s="1"/>
      <c r="BI32" s="81"/>
      <c r="BJ32" s="82"/>
      <c r="BK32" s="82"/>
      <c r="BL32" s="82"/>
      <c r="BM32" s="1"/>
      <c r="BN32" s="81"/>
      <c r="BO32" s="82"/>
      <c r="BP32" s="82"/>
      <c r="BQ32" s="82"/>
      <c r="BR32" s="1"/>
      <c r="BS32" s="81"/>
      <c r="BT32" s="82"/>
      <c r="BU32" s="82"/>
      <c r="BV32" s="82"/>
      <c r="BW32" s="1"/>
    </row>
    <row r="33" customFormat="false" ht="15" hidden="false" customHeight="false" outlineLevel="0" collapsed="false">
      <c r="F33" s="81"/>
      <c r="G33" s="82"/>
      <c r="H33" s="82"/>
      <c r="I33" s="82"/>
      <c r="K33" s="81"/>
      <c r="L33" s="82"/>
      <c r="M33" s="82"/>
      <c r="N33" s="82"/>
      <c r="P33" s="81"/>
      <c r="Q33" s="82"/>
      <c r="R33" s="82"/>
      <c r="S33" s="82"/>
      <c r="T33" s="1"/>
      <c r="U33" s="81"/>
      <c r="V33" s="82"/>
      <c r="W33" s="82"/>
      <c r="X33" s="82"/>
      <c r="Y33" s="1"/>
      <c r="Z33" s="81"/>
      <c r="AA33" s="82"/>
      <c r="AB33" s="82"/>
      <c r="AC33" s="82"/>
      <c r="AD33" s="1"/>
      <c r="AE33" s="81"/>
      <c r="AF33" s="82"/>
      <c r="AG33" s="82"/>
      <c r="AH33" s="82"/>
      <c r="AI33" s="1"/>
      <c r="AJ33" s="81"/>
      <c r="AK33" s="82"/>
      <c r="AL33" s="82"/>
      <c r="AM33" s="82"/>
      <c r="AN33" s="1"/>
      <c r="AO33" s="81"/>
      <c r="AP33" s="82"/>
      <c r="AQ33" s="82"/>
      <c r="AR33" s="82"/>
      <c r="AS33" s="1"/>
      <c r="AT33" s="81"/>
      <c r="AU33" s="82"/>
      <c r="AV33" s="82"/>
      <c r="AW33" s="82"/>
      <c r="AX33" s="1"/>
      <c r="AY33" s="81"/>
      <c r="AZ33" s="82"/>
      <c r="BA33" s="82"/>
      <c r="BB33" s="82"/>
      <c r="BC33" s="1"/>
      <c r="BD33" s="81"/>
      <c r="BE33" s="82"/>
      <c r="BF33" s="82"/>
      <c r="BG33" s="82"/>
      <c r="BH33" s="1"/>
      <c r="BI33" s="81"/>
      <c r="BJ33" s="82"/>
      <c r="BK33" s="82"/>
      <c r="BL33" s="82"/>
      <c r="BM33" s="1"/>
      <c r="BN33" s="81"/>
      <c r="BO33" s="82"/>
      <c r="BP33" s="82"/>
      <c r="BQ33" s="82"/>
      <c r="BR33" s="1"/>
      <c r="BS33" s="81"/>
      <c r="BT33" s="82"/>
      <c r="BU33" s="82"/>
      <c r="BV33" s="82"/>
      <c r="BW33" s="1"/>
    </row>
    <row r="34" customFormat="false" ht="15" hidden="false" customHeight="false" outlineLevel="0" collapsed="false">
      <c r="F34" s="81"/>
      <c r="G34" s="82"/>
      <c r="H34" s="82"/>
      <c r="I34" s="82"/>
      <c r="K34" s="81"/>
      <c r="L34" s="82"/>
      <c r="M34" s="82"/>
      <c r="N34" s="82"/>
      <c r="P34" s="81"/>
      <c r="Q34" s="82"/>
      <c r="R34" s="82"/>
      <c r="S34" s="82"/>
      <c r="T34" s="1"/>
      <c r="U34" s="81"/>
      <c r="V34" s="82"/>
      <c r="W34" s="82"/>
      <c r="X34" s="82"/>
      <c r="Y34" s="1"/>
      <c r="Z34" s="81"/>
      <c r="AA34" s="82"/>
      <c r="AB34" s="82"/>
      <c r="AC34" s="82"/>
      <c r="AD34" s="1"/>
      <c r="AE34" s="81"/>
      <c r="AF34" s="82"/>
      <c r="AG34" s="82"/>
      <c r="AH34" s="82"/>
      <c r="AI34" s="1"/>
      <c r="AJ34" s="81"/>
      <c r="AK34" s="82"/>
      <c r="AL34" s="82"/>
      <c r="AM34" s="82"/>
      <c r="AN34" s="1"/>
      <c r="AO34" s="81"/>
      <c r="AP34" s="82"/>
      <c r="AQ34" s="82"/>
      <c r="AR34" s="82"/>
      <c r="AS34" s="1"/>
      <c r="AT34" s="81"/>
      <c r="AU34" s="82"/>
      <c r="AV34" s="82"/>
      <c r="AW34" s="82"/>
      <c r="AX34" s="1"/>
      <c r="AY34" s="81"/>
      <c r="AZ34" s="82"/>
      <c r="BA34" s="82"/>
      <c r="BB34" s="82"/>
      <c r="BC34" s="1"/>
      <c r="BD34" s="81"/>
      <c r="BE34" s="82"/>
      <c r="BF34" s="82"/>
      <c r="BG34" s="82"/>
      <c r="BH34" s="1"/>
      <c r="BI34" s="81"/>
      <c r="BJ34" s="82"/>
      <c r="BK34" s="82"/>
      <c r="BL34" s="82"/>
      <c r="BM34" s="1"/>
      <c r="BN34" s="81"/>
      <c r="BO34" s="82"/>
      <c r="BP34" s="82"/>
      <c r="BQ34" s="82"/>
      <c r="BR34" s="1"/>
      <c r="BS34" s="81"/>
      <c r="BT34" s="82"/>
      <c r="BU34" s="82"/>
      <c r="BV34" s="82"/>
      <c r="BW34" s="1"/>
    </row>
    <row r="35" customFormat="false" ht="15" hidden="false" customHeight="false" outlineLevel="0" collapsed="false">
      <c r="F35" s="81"/>
      <c r="G35" s="82"/>
      <c r="H35" s="82"/>
      <c r="I35" s="82"/>
      <c r="K35" s="81"/>
      <c r="L35" s="82"/>
      <c r="M35" s="82"/>
      <c r="N35" s="82"/>
      <c r="P35" s="81"/>
      <c r="Q35" s="82"/>
      <c r="R35" s="82"/>
      <c r="S35" s="82"/>
      <c r="T35" s="1"/>
      <c r="U35" s="81"/>
      <c r="V35" s="82"/>
      <c r="W35" s="82"/>
      <c r="X35" s="82"/>
      <c r="Y35" s="1"/>
      <c r="Z35" s="81"/>
      <c r="AA35" s="82"/>
      <c r="AB35" s="82"/>
      <c r="AC35" s="82"/>
      <c r="AD35" s="1"/>
      <c r="AE35" s="81"/>
      <c r="AF35" s="82"/>
      <c r="AG35" s="82"/>
      <c r="AH35" s="82"/>
      <c r="AI35" s="1"/>
      <c r="AJ35" s="81"/>
      <c r="AK35" s="82"/>
      <c r="AL35" s="82"/>
      <c r="AM35" s="82"/>
      <c r="AN35" s="1"/>
      <c r="AO35" s="81"/>
      <c r="AP35" s="82"/>
      <c r="AQ35" s="82"/>
      <c r="AR35" s="82"/>
      <c r="AS35" s="1"/>
      <c r="AT35" s="81"/>
      <c r="AU35" s="82"/>
      <c r="AV35" s="82"/>
      <c r="AW35" s="82"/>
      <c r="AX35" s="1"/>
      <c r="AY35" s="81"/>
      <c r="AZ35" s="82"/>
      <c r="BA35" s="82"/>
      <c r="BB35" s="82"/>
      <c r="BC35" s="1"/>
      <c r="BD35" s="81"/>
      <c r="BE35" s="82"/>
      <c r="BF35" s="82"/>
      <c r="BG35" s="82"/>
      <c r="BH35" s="1"/>
      <c r="BI35" s="81"/>
      <c r="BJ35" s="82"/>
      <c r="BK35" s="82"/>
      <c r="BL35" s="82"/>
      <c r="BM35" s="1"/>
      <c r="BN35" s="81"/>
      <c r="BO35" s="82"/>
      <c r="BP35" s="82"/>
      <c r="BQ35" s="82"/>
      <c r="BR35" s="1"/>
      <c r="BS35" s="81"/>
      <c r="BT35" s="82"/>
      <c r="BU35" s="82"/>
      <c r="BV35" s="82"/>
      <c r="BW35" s="1"/>
    </row>
    <row r="36" customFormat="false" ht="15" hidden="false" customHeight="false" outlineLevel="0" collapsed="false">
      <c r="F36" s="81"/>
      <c r="G36" s="82"/>
      <c r="H36" s="82"/>
      <c r="I36" s="82"/>
      <c r="K36" s="81"/>
      <c r="L36" s="82"/>
      <c r="M36" s="82"/>
      <c r="N36" s="82"/>
      <c r="P36" s="81"/>
      <c r="Q36" s="82"/>
      <c r="R36" s="82"/>
      <c r="S36" s="82"/>
      <c r="T36" s="1"/>
      <c r="U36" s="81"/>
      <c r="V36" s="82"/>
      <c r="W36" s="82"/>
      <c r="X36" s="82"/>
      <c r="Y36" s="1"/>
      <c r="Z36" s="81"/>
      <c r="AA36" s="82"/>
      <c r="AB36" s="82"/>
      <c r="AC36" s="82"/>
      <c r="AD36" s="1"/>
      <c r="AE36" s="81"/>
      <c r="AF36" s="82"/>
      <c r="AG36" s="82"/>
      <c r="AH36" s="82"/>
      <c r="AI36" s="1"/>
      <c r="AJ36" s="81"/>
      <c r="AK36" s="82"/>
      <c r="AL36" s="82"/>
      <c r="AM36" s="82"/>
      <c r="AN36" s="1"/>
      <c r="AO36" s="81"/>
      <c r="AP36" s="82"/>
      <c r="AQ36" s="82"/>
      <c r="AR36" s="82"/>
      <c r="AS36" s="1"/>
      <c r="AT36" s="81"/>
      <c r="AU36" s="82"/>
      <c r="AV36" s="82"/>
      <c r="AW36" s="82"/>
      <c r="AX36" s="1"/>
      <c r="AY36" s="81"/>
      <c r="AZ36" s="82"/>
      <c r="BA36" s="82"/>
      <c r="BB36" s="82"/>
      <c r="BC36" s="1"/>
      <c r="BD36" s="81"/>
      <c r="BE36" s="82"/>
      <c r="BF36" s="82"/>
      <c r="BG36" s="82"/>
      <c r="BH36" s="1"/>
      <c r="BI36" s="81"/>
      <c r="BJ36" s="82"/>
      <c r="BK36" s="82"/>
      <c r="BL36" s="82"/>
      <c r="BM36" s="1"/>
      <c r="BN36" s="81"/>
      <c r="BO36" s="82"/>
      <c r="BP36" s="82"/>
      <c r="BQ36" s="82"/>
      <c r="BR36" s="1"/>
      <c r="BS36" s="81"/>
      <c r="BT36" s="82"/>
      <c r="BU36" s="82"/>
      <c r="BV36" s="82"/>
      <c r="BW36" s="1"/>
    </row>
    <row r="37" customFormat="false" ht="15" hidden="false" customHeight="false" outlineLevel="0" collapsed="false">
      <c r="F37" s="81"/>
      <c r="G37" s="82"/>
      <c r="H37" s="82"/>
      <c r="I37" s="82"/>
      <c r="K37" s="81"/>
      <c r="L37" s="82"/>
      <c r="M37" s="82"/>
      <c r="N37" s="82"/>
      <c r="P37" s="81"/>
      <c r="Q37" s="82"/>
      <c r="R37" s="82"/>
      <c r="S37" s="82"/>
      <c r="T37" s="1"/>
      <c r="U37" s="81"/>
      <c r="V37" s="82"/>
      <c r="W37" s="82"/>
      <c r="X37" s="82"/>
      <c r="Y37" s="1"/>
      <c r="Z37" s="81"/>
      <c r="AA37" s="82"/>
      <c r="AB37" s="82"/>
      <c r="AC37" s="82"/>
      <c r="AD37" s="1"/>
      <c r="AE37" s="81"/>
      <c r="AF37" s="82"/>
      <c r="AG37" s="82"/>
      <c r="AH37" s="82"/>
      <c r="AI37" s="1"/>
      <c r="AJ37" s="81"/>
      <c r="AK37" s="82"/>
      <c r="AL37" s="82"/>
      <c r="AM37" s="82"/>
      <c r="AN37" s="1"/>
      <c r="AO37" s="81"/>
      <c r="AP37" s="82"/>
      <c r="AQ37" s="82"/>
      <c r="AR37" s="82"/>
      <c r="AS37" s="1"/>
      <c r="AT37" s="81"/>
      <c r="AU37" s="82"/>
      <c r="AV37" s="82"/>
      <c r="AW37" s="82"/>
      <c r="AX37" s="1"/>
      <c r="AY37" s="81"/>
      <c r="AZ37" s="82"/>
      <c r="BA37" s="82"/>
      <c r="BB37" s="82"/>
      <c r="BC37" s="1"/>
      <c r="BD37" s="81"/>
      <c r="BE37" s="82"/>
      <c r="BF37" s="82"/>
      <c r="BG37" s="82"/>
      <c r="BH37" s="1"/>
      <c r="BI37" s="81"/>
      <c r="BJ37" s="82"/>
      <c r="BK37" s="82"/>
      <c r="BL37" s="82"/>
      <c r="BM37" s="1"/>
      <c r="BN37" s="81"/>
      <c r="BO37" s="82"/>
      <c r="BP37" s="82"/>
      <c r="BQ37" s="82"/>
      <c r="BR37" s="1"/>
      <c r="BS37" s="81"/>
      <c r="BT37" s="82"/>
      <c r="BU37" s="82"/>
      <c r="BV37" s="82"/>
      <c r="BW37" s="1"/>
    </row>
    <row r="38" customFormat="false" ht="15" hidden="false" customHeight="false" outlineLevel="0" collapsed="false">
      <c r="F38" s="81"/>
      <c r="G38" s="82"/>
      <c r="H38" s="82"/>
      <c r="I38" s="82"/>
      <c r="K38" s="81"/>
      <c r="L38" s="82"/>
      <c r="M38" s="82"/>
      <c r="N38" s="82"/>
      <c r="P38" s="81"/>
      <c r="Q38" s="82"/>
      <c r="R38" s="82"/>
      <c r="S38" s="82"/>
      <c r="T38" s="1"/>
      <c r="U38" s="81"/>
      <c r="V38" s="82"/>
      <c r="W38" s="82"/>
      <c r="X38" s="82"/>
      <c r="Y38" s="1"/>
      <c r="Z38" s="81"/>
      <c r="AA38" s="82"/>
      <c r="AB38" s="82"/>
      <c r="AC38" s="82"/>
      <c r="AD38" s="1"/>
      <c r="AE38" s="81"/>
      <c r="AF38" s="82"/>
      <c r="AG38" s="82"/>
      <c r="AH38" s="82"/>
      <c r="AI38" s="1"/>
      <c r="AJ38" s="81"/>
      <c r="AK38" s="82"/>
      <c r="AL38" s="82"/>
      <c r="AM38" s="82"/>
      <c r="AN38" s="1"/>
      <c r="AO38" s="81"/>
      <c r="AP38" s="82"/>
      <c r="AQ38" s="82"/>
      <c r="AR38" s="82"/>
      <c r="AS38" s="1"/>
      <c r="AT38" s="81"/>
      <c r="AU38" s="82"/>
      <c r="AV38" s="82"/>
      <c r="AW38" s="82"/>
      <c r="AX38" s="1"/>
      <c r="AY38" s="81"/>
      <c r="AZ38" s="82"/>
      <c r="BA38" s="82"/>
      <c r="BB38" s="82"/>
      <c r="BC38" s="1"/>
      <c r="BD38" s="81"/>
      <c r="BE38" s="82"/>
      <c r="BF38" s="82"/>
      <c r="BG38" s="82"/>
      <c r="BH38" s="1"/>
      <c r="BI38" s="81"/>
      <c r="BJ38" s="82"/>
      <c r="BK38" s="82"/>
      <c r="BL38" s="82"/>
      <c r="BM38" s="1"/>
      <c r="BN38" s="81"/>
      <c r="BO38" s="82"/>
      <c r="BP38" s="82"/>
      <c r="BQ38" s="82"/>
      <c r="BR38" s="1"/>
      <c r="BS38" s="81"/>
      <c r="BT38" s="82"/>
      <c r="BU38" s="82"/>
      <c r="BV38" s="82"/>
      <c r="BW38" s="1"/>
    </row>
    <row r="39" customFormat="false" ht="15" hidden="false" customHeight="false" outlineLevel="0" collapsed="false">
      <c r="F39" s="81"/>
      <c r="G39" s="82"/>
      <c r="H39" s="82"/>
      <c r="I39" s="82"/>
      <c r="K39" s="81"/>
      <c r="L39" s="82"/>
      <c r="M39" s="82"/>
      <c r="N39" s="82"/>
      <c r="P39" s="81"/>
      <c r="Q39" s="82"/>
      <c r="R39" s="82"/>
      <c r="S39" s="82"/>
      <c r="T39" s="1"/>
      <c r="U39" s="81"/>
      <c r="V39" s="82"/>
      <c r="W39" s="82"/>
      <c r="X39" s="82"/>
      <c r="Y39" s="1"/>
      <c r="Z39" s="81"/>
      <c r="AA39" s="82"/>
      <c r="AB39" s="82"/>
      <c r="AC39" s="82"/>
      <c r="AD39" s="1"/>
      <c r="AE39" s="81"/>
      <c r="AF39" s="82"/>
      <c r="AG39" s="82"/>
      <c r="AH39" s="82"/>
      <c r="AI39" s="1"/>
      <c r="AJ39" s="81"/>
      <c r="AK39" s="82"/>
      <c r="AL39" s="82"/>
      <c r="AM39" s="82"/>
      <c r="AN39" s="1"/>
      <c r="AO39" s="81"/>
      <c r="AP39" s="82"/>
      <c r="AQ39" s="82"/>
      <c r="AR39" s="82"/>
      <c r="AS39" s="1"/>
      <c r="AT39" s="81"/>
      <c r="AU39" s="82"/>
      <c r="AV39" s="82"/>
      <c r="AW39" s="82"/>
      <c r="AX39" s="1"/>
      <c r="AY39" s="81"/>
      <c r="AZ39" s="82"/>
      <c r="BA39" s="82"/>
      <c r="BB39" s="82"/>
      <c r="BC39" s="1"/>
      <c r="BD39" s="81"/>
      <c r="BE39" s="82"/>
      <c r="BF39" s="82"/>
      <c r="BG39" s="82"/>
      <c r="BH39" s="1"/>
      <c r="BI39" s="81"/>
      <c r="BJ39" s="82"/>
      <c r="BK39" s="82"/>
      <c r="BL39" s="82"/>
      <c r="BM39" s="1"/>
      <c r="BN39" s="81"/>
      <c r="BO39" s="82"/>
      <c r="BP39" s="82"/>
      <c r="BQ39" s="82"/>
      <c r="BR39" s="1"/>
      <c r="BS39" s="81"/>
      <c r="BT39" s="82"/>
      <c r="BU39" s="82"/>
      <c r="BV39" s="82"/>
      <c r="BW39" s="1"/>
    </row>
    <row r="40" customFormat="false" ht="15" hidden="false" customHeight="false" outlineLevel="0" collapsed="false">
      <c r="F40" s="81"/>
      <c r="G40" s="82"/>
      <c r="H40" s="82"/>
      <c r="I40" s="82"/>
      <c r="K40" s="81"/>
      <c r="L40" s="82"/>
      <c r="M40" s="82"/>
      <c r="N40" s="82"/>
      <c r="P40" s="81"/>
      <c r="Q40" s="82"/>
      <c r="R40" s="82"/>
      <c r="S40" s="82"/>
      <c r="T40" s="1"/>
      <c r="U40" s="81"/>
      <c r="V40" s="82"/>
      <c r="W40" s="82"/>
      <c r="X40" s="82"/>
      <c r="Y40" s="1"/>
      <c r="Z40" s="81"/>
      <c r="AA40" s="82"/>
      <c r="AB40" s="82"/>
      <c r="AC40" s="82"/>
      <c r="AD40" s="1"/>
      <c r="AE40" s="81"/>
      <c r="AF40" s="82"/>
      <c r="AG40" s="82"/>
      <c r="AH40" s="82"/>
      <c r="AI40" s="1"/>
      <c r="AJ40" s="81"/>
      <c r="AK40" s="82"/>
      <c r="AL40" s="82"/>
      <c r="AM40" s="82"/>
      <c r="AN40" s="1"/>
      <c r="AO40" s="81"/>
      <c r="AP40" s="82"/>
      <c r="AQ40" s="82"/>
      <c r="AR40" s="82"/>
      <c r="AS40" s="1"/>
      <c r="AT40" s="81"/>
      <c r="AU40" s="82"/>
      <c r="AV40" s="82"/>
      <c r="AW40" s="82"/>
      <c r="AX40" s="1"/>
      <c r="AY40" s="81"/>
      <c r="AZ40" s="82"/>
      <c r="BA40" s="82"/>
      <c r="BB40" s="82"/>
      <c r="BC40" s="1"/>
      <c r="BD40" s="81"/>
      <c r="BE40" s="82"/>
      <c r="BF40" s="82"/>
      <c r="BG40" s="82"/>
      <c r="BH40" s="1"/>
      <c r="BI40" s="81"/>
      <c r="BJ40" s="82"/>
      <c r="BK40" s="82"/>
      <c r="BL40" s="82"/>
      <c r="BM40" s="1"/>
      <c r="BN40" s="81"/>
      <c r="BO40" s="82"/>
      <c r="BP40" s="82"/>
      <c r="BQ40" s="82"/>
      <c r="BR40" s="1"/>
      <c r="BS40" s="81"/>
      <c r="BT40" s="82"/>
      <c r="BU40" s="82"/>
      <c r="BV40" s="82"/>
      <c r="BW40" s="1"/>
    </row>
    <row r="41" customFormat="false" ht="15" hidden="false" customHeight="false" outlineLevel="0" collapsed="false">
      <c r="F41" s="81"/>
      <c r="G41" s="82"/>
      <c r="H41" s="82"/>
      <c r="I41" s="82"/>
      <c r="K41" s="81"/>
      <c r="L41" s="82"/>
      <c r="M41" s="82"/>
      <c r="N41" s="82"/>
      <c r="P41" s="81"/>
      <c r="Q41" s="82"/>
      <c r="R41" s="82"/>
      <c r="S41" s="82"/>
      <c r="T41" s="1"/>
      <c r="U41" s="81"/>
      <c r="V41" s="82"/>
      <c r="W41" s="82"/>
      <c r="X41" s="82"/>
      <c r="Y41" s="1"/>
      <c r="Z41" s="81"/>
      <c r="AA41" s="82"/>
      <c r="AB41" s="82"/>
      <c r="AC41" s="82"/>
      <c r="AD41" s="1"/>
      <c r="AE41" s="81"/>
      <c r="AF41" s="82"/>
      <c r="AG41" s="82"/>
      <c r="AH41" s="82"/>
      <c r="AI41" s="1"/>
      <c r="AJ41" s="81"/>
      <c r="AK41" s="82"/>
      <c r="AL41" s="82"/>
      <c r="AM41" s="82"/>
      <c r="AN41" s="1"/>
      <c r="AO41" s="81"/>
      <c r="AP41" s="82"/>
      <c r="AQ41" s="82"/>
      <c r="AR41" s="82"/>
      <c r="AS41" s="1"/>
      <c r="AT41" s="81"/>
      <c r="AU41" s="82"/>
      <c r="AV41" s="82"/>
      <c r="AW41" s="82"/>
      <c r="AX41" s="1"/>
      <c r="AY41" s="81"/>
      <c r="AZ41" s="82"/>
      <c r="BA41" s="82"/>
      <c r="BB41" s="82"/>
      <c r="BC41" s="1"/>
      <c r="BD41" s="81"/>
      <c r="BE41" s="82"/>
      <c r="BF41" s="82"/>
      <c r="BG41" s="82"/>
      <c r="BH41" s="1"/>
      <c r="BI41" s="81"/>
      <c r="BJ41" s="82"/>
      <c r="BK41" s="82"/>
      <c r="BL41" s="82"/>
      <c r="BM41" s="1"/>
      <c r="BN41" s="81"/>
      <c r="BO41" s="82"/>
      <c r="BP41" s="82"/>
      <c r="BQ41" s="82"/>
      <c r="BR41" s="1"/>
      <c r="BS41" s="81"/>
      <c r="BT41" s="82"/>
      <c r="BU41" s="82"/>
      <c r="BV41" s="82"/>
      <c r="BW41" s="1"/>
    </row>
    <row r="42" customFormat="false" ht="15" hidden="false" customHeight="false" outlineLevel="0" collapsed="false">
      <c r="F42" s="81"/>
      <c r="G42" s="82"/>
      <c r="H42" s="82"/>
      <c r="I42" s="82"/>
      <c r="K42" s="81"/>
      <c r="L42" s="82"/>
      <c r="M42" s="82"/>
      <c r="N42" s="82"/>
      <c r="P42" s="81"/>
      <c r="Q42" s="82"/>
      <c r="R42" s="82"/>
      <c r="S42" s="82"/>
      <c r="T42" s="1"/>
      <c r="U42" s="81"/>
      <c r="V42" s="82"/>
      <c r="W42" s="82"/>
      <c r="X42" s="82"/>
      <c r="Y42" s="1"/>
      <c r="Z42" s="81"/>
      <c r="AA42" s="82"/>
      <c r="AB42" s="82"/>
      <c r="AC42" s="82"/>
      <c r="AD42" s="1"/>
      <c r="AE42" s="81"/>
      <c r="AF42" s="82"/>
      <c r="AG42" s="82"/>
      <c r="AH42" s="82"/>
      <c r="AI42" s="1"/>
      <c r="AJ42" s="81"/>
      <c r="AK42" s="82"/>
      <c r="AL42" s="82"/>
      <c r="AM42" s="82"/>
      <c r="AN42" s="1"/>
      <c r="AO42" s="81"/>
      <c r="AP42" s="82"/>
      <c r="AQ42" s="82"/>
      <c r="AR42" s="82"/>
      <c r="AS42" s="1"/>
      <c r="AT42" s="81"/>
      <c r="AU42" s="82"/>
      <c r="AV42" s="82"/>
      <c r="AW42" s="82"/>
      <c r="AX42" s="1"/>
      <c r="AY42" s="81"/>
      <c r="AZ42" s="82"/>
      <c r="BA42" s="82"/>
      <c r="BB42" s="82"/>
      <c r="BC42" s="1"/>
      <c r="BD42" s="81"/>
      <c r="BE42" s="82"/>
      <c r="BF42" s="82"/>
      <c r="BG42" s="82"/>
      <c r="BH42" s="1"/>
      <c r="BI42" s="81"/>
      <c r="BJ42" s="82"/>
      <c r="BK42" s="82"/>
      <c r="BL42" s="82"/>
      <c r="BM42" s="1"/>
      <c r="BN42" s="81"/>
      <c r="BO42" s="82"/>
      <c r="BP42" s="82"/>
      <c r="BQ42" s="82"/>
      <c r="BR42" s="1"/>
      <c r="BS42" s="81"/>
      <c r="BT42" s="82"/>
      <c r="BU42" s="82"/>
      <c r="BV42" s="82"/>
      <c r="BW42" s="1"/>
    </row>
    <row r="43" customFormat="false" ht="15" hidden="false" customHeight="false" outlineLevel="0" collapsed="false">
      <c r="F43" s="81"/>
      <c r="G43" s="82"/>
      <c r="H43" s="82"/>
      <c r="I43" s="82"/>
      <c r="K43" s="81"/>
      <c r="L43" s="82"/>
      <c r="M43" s="82"/>
      <c r="N43" s="82"/>
      <c r="P43" s="81"/>
      <c r="Q43" s="82"/>
      <c r="R43" s="82"/>
      <c r="S43" s="82"/>
      <c r="T43" s="1"/>
      <c r="U43" s="81"/>
      <c r="V43" s="82"/>
      <c r="W43" s="82"/>
      <c r="X43" s="82"/>
      <c r="Y43" s="1"/>
      <c r="Z43" s="81"/>
      <c r="AA43" s="82"/>
      <c r="AB43" s="82"/>
      <c r="AC43" s="82"/>
      <c r="AD43" s="1"/>
      <c r="AE43" s="81"/>
      <c r="AF43" s="82"/>
      <c r="AG43" s="82"/>
      <c r="AH43" s="82"/>
      <c r="AI43" s="1"/>
      <c r="AJ43" s="81"/>
      <c r="AK43" s="82"/>
      <c r="AL43" s="82"/>
      <c r="AM43" s="82"/>
      <c r="AN43" s="1"/>
      <c r="AO43" s="81"/>
      <c r="AP43" s="82"/>
      <c r="AQ43" s="82"/>
      <c r="AR43" s="82"/>
      <c r="AS43" s="1"/>
      <c r="AT43" s="81"/>
      <c r="AU43" s="82"/>
      <c r="AV43" s="82"/>
      <c r="AW43" s="82"/>
      <c r="AX43" s="1"/>
      <c r="AY43" s="81"/>
      <c r="AZ43" s="82"/>
      <c r="BA43" s="82"/>
      <c r="BB43" s="82"/>
      <c r="BC43" s="1"/>
      <c r="BD43" s="81"/>
      <c r="BE43" s="82"/>
      <c r="BF43" s="82"/>
      <c r="BG43" s="82"/>
      <c r="BH43" s="1"/>
      <c r="BI43" s="81"/>
      <c r="BJ43" s="82"/>
      <c r="BK43" s="82"/>
      <c r="BL43" s="82"/>
      <c r="BM43" s="1"/>
      <c r="BN43" s="81"/>
      <c r="BO43" s="82"/>
      <c r="BP43" s="82"/>
      <c r="BQ43" s="82"/>
      <c r="BR43" s="1"/>
      <c r="BS43" s="81"/>
      <c r="BT43" s="82"/>
      <c r="BU43" s="82"/>
      <c r="BV43" s="82"/>
      <c r="BW43" s="1"/>
    </row>
    <row r="44" customFormat="false" ht="15" hidden="false" customHeight="false" outlineLevel="0" collapsed="false">
      <c r="F44" s="81"/>
      <c r="G44" s="82"/>
      <c r="H44" s="82"/>
      <c r="I44" s="82"/>
      <c r="K44" s="81"/>
      <c r="L44" s="82"/>
      <c r="M44" s="82"/>
      <c r="N44" s="82"/>
      <c r="P44" s="81"/>
      <c r="Q44" s="82"/>
      <c r="R44" s="82"/>
      <c r="S44" s="82"/>
      <c r="T44" s="1"/>
      <c r="U44" s="81"/>
      <c r="V44" s="82"/>
      <c r="W44" s="82"/>
      <c r="X44" s="82"/>
      <c r="Y44" s="1"/>
      <c r="Z44" s="81"/>
      <c r="AA44" s="82"/>
      <c r="AB44" s="82"/>
      <c r="AC44" s="82"/>
      <c r="AD44" s="1"/>
      <c r="AE44" s="81"/>
      <c r="AF44" s="82"/>
      <c r="AG44" s="82"/>
      <c r="AH44" s="82"/>
      <c r="AI44" s="1"/>
      <c r="AJ44" s="81"/>
      <c r="AK44" s="82"/>
      <c r="AL44" s="82"/>
      <c r="AM44" s="82"/>
      <c r="AN44" s="1"/>
      <c r="AO44" s="81"/>
      <c r="AP44" s="82"/>
      <c r="AQ44" s="82"/>
      <c r="AR44" s="82"/>
      <c r="AS44" s="1"/>
      <c r="AT44" s="81"/>
      <c r="AU44" s="82"/>
      <c r="AV44" s="82"/>
      <c r="AW44" s="82"/>
      <c r="AX44" s="1"/>
      <c r="AY44" s="81"/>
      <c r="AZ44" s="82"/>
      <c r="BA44" s="82"/>
      <c r="BB44" s="82"/>
      <c r="BC44" s="1"/>
      <c r="BD44" s="81"/>
      <c r="BE44" s="82"/>
      <c r="BF44" s="82"/>
      <c r="BG44" s="82"/>
      <c r="BH44" s="1"/>
      <c r="BI44" s="81"/>
      <c r="BJ44" s="82"/>
      <c r="BK44" s="82"/>
      <c r="BL44" s="82"/>
      <c r="BM44" s="1"/>
      <c r="BN44" s="81"/>
      <c r="BO44" s="82"/>
      <c r="BP44" s="82"/>
      <c r="BQ44" s="82"/>
      <c r="BR44" s="1"/>
      <c r="BS44" s="81"/>
      <c r="BT44" s="82"/>
      <c r="BU44" s="82"/>
      <c r="BV44" s="82"/>
      <c r="BW44" s="1"/>
    </row>
    <row r="45" customFormat="false" ht="15" hidden="false" customHeight="false" outlineLevel="0" collapsed="false">
      <c r="F45" s="81"/>
      <c r="G45" s="82"/>
      <c r="H45" s="82"/>
      <c r="I45" s="82"/>
      <c r="K45" s="81"/>
      <c r="L45" s="82"/>
      <c r="M45" s="82"/>
      <c r="N45" s="82"/>
      <c r="P45" s="81"/>
      <c r="Q45" s="82"/>
      <c r="R45" s="82"/>
      <c r="S45" s="82"/>
      <c r="T45" s="1"/>
      <c r="U45" s="81"/>
      <c r="V45" s="82"/>
      <c r="W45" s="82"/>
      <c r="X45" s="82"/>
      <c r="Y45" s="1"/>
      <c r="Z45" s="81"/>
      <c r="AA45" s="82"/>
      <c r="AB45" s="82"/>
      <c r="AC45" s="82"/>
      <c r="AD45" s="1"/>
      <c r="AE45" s="81"/>
      <c r="AF45" s="82"/>
      <c r="AG45" s="82"/>
      <c r="AH45" s="82"/>
      <c r="AI45" s="1"/>
      <c r="AJ45" s="81"/>
      <c r="AK45" s="82"/>
      <c r="AL45" s="82"/>
      <c r="AM45" s="82"/>
      <c r="AN45" s="1"/>
      <c r="AO45" s="81"/>
      <c r="AP45" s="82"/>
      <c r="AQ45" s="82"/>
      <c r="AR45" s="82"/>
      <c r="AS45" s="1"/>
      <c r="AT45" s="81"/>
      <c r="AU45" s="82"/>
      <c r="AV45" s="82"/>
      <c r="AW45" s="82"/>
      <c r="AX45" s="1"/>
      <c r="AY45" s="81"/>
      <c r="AZ45" s="82"/>
      <c r="BA45" s="82"/>
      <c r="BB45" s="82"/>
      <c r="BC45" s="1"/>
      <c r="BD45" s="81"/>
      <c r="BE45" s="82"/>
      <c r="BF45" s="82"/>
      <c r="BG45" s="82"/>
      <c r="BH45" s="1"/>
      <c r="BI45" s="81"/>
      <c r="BJ45" s="82"/>
      <c r="BK45" s="82"/>
      <c r="BL45" s="82"/>
      <c r="BM45" s="1"/>
      <c r="BN45" s="81"/>
      <c r="BO45" s="82"/>
      <c r="BP45" s="82"/>
      <c r="BQ45" s="82"/>
      <c r="BR45" s="1"/>
      <c r="BS45" s="81"/>
      <c r="BT45" s="82"/>
      <c r="BU45" s="82"/>
      <c r="BV45" s="82"/>
      <c r="BW45" s="1"/>
    </row>
    <row r="46" customFormat="false" ht="15" hidden="false" customHeight="false" outlineLevel="0" collapsed="false">
      <c r="F46" s="81"/>
      <c r="G46" s="82"/>
      <c r="H46" s="82"/>
      <c r="I46" s="82"/>
      <c r="K46" s="81"/>
      <c r="L46" s="82"/>
      <c r="M46" s="82"/>
      <c r="N46" s="82"/>
      <c r="P46" s="81"/>
      <c r="Q46" s="82"/>
      <c r="R46" s="82"/>
      <c r="S46" s="82"/>
      <c r="T46" s="1"/>
      <c r="U46" s="81"/>
      <c r="V46" s="82"/>
      <c r="W46" s="82"/>
      <c r="X46" s="82"/>
      <c r="Y46" s="1"/>
      <c r="Z46" s="81"/>
      <c r="AA46" s="82"/>
      <c r="AB46" s="82"/>
      <c r="AC46" s="82"/>
      <c r="AD46" s="1"/>
      <c r="AE46" s="81"/>
      <c r="AF46" s="82"/>
      <c r="AG46" s="82"/>
      <c r="AH46" s="82"/>
      <c r="AI46" s="1"/>
      <c r="AJ46" s="81"/>
      <c r="AK46" s="82"/>
      <c r="AL46" s="82"/>
      <c r="AM46" s="82"/>
      <c r="AN46" s="1"/>
      <c r="AO46" s="81"/>
      <c r="AP46" s="82"/>
      <c r="AQ46" s="82"/>
      <c r="AR46" s="82"/>
      <c r="AS46" s="1"/>
      <c r="AT46" s="81"/>
      <c r="AU46" s="82"/>
      <c r="AV46" s="82"/>
      <c r="AW46" s="82"/>
      <c r="AX46" s="1"/>
      <c r="AY46" s="81"/>
      <c r="AZ46" s="82"/>
      <c r="BA46" s="82"/>
      <c r="BB46" s="82"/>
      <c r="BC46" s="1"/>
      <c r="BD46" s="81"/>
      <c r="BE46" s="82"/>
      <c r="BF46" s="82"/>
      <c r="BG46" s="82"/>
      <c r="BH46" s="1"/>
      <c r="BI46" s="81"/>
      <c r="BJ46" s="82"/>
      <c r="BK46" s="82"/>
      <c r="BL46" s="82"/>
      <c r="BM46" s="1"/>
      <c r="BN46" s="81"/>
      <c r="BO46" s="82"/>
      <c r="BP46" s="82"/>
      <c r="BQ46" s="82"/>
      <c r="BR46" s="1"/>
      <c r="BS46" s="81"/>
      <c r="BT46" s="82"/>
      <c r="BU46" s="82"/>
      <c r="BV46" s="82"/>
      <c r="BW46" s="1"/>
    </row>
    <row r="47" customFormat="false" ht="15" hidden="false" customHeight="false" outlineLevel="0" collapsed="false">
      <c r="F47" s="81"/>
      <c r="G47" s="82"/>
      <c r="H47" s="82"/>
      <c r="I47" s="82"/>
      <c r="K47" s="81"/>
      <c r="L47" s="82"/>
      <c r="M47" s="82"/>
      <c r="N47" s="82"/>
      <c r="P47" s="81"/>
      <c r="Q47" s="82"/>
      <c r="R47" s="82"/>
      <c r="S47" s="82"/>
      <c r="T47" s="1"/>
      <c r="U47" s="81"/>
      <c r="V47" s="82"/>
      <c r="W47" s="82"/>
      <c r="X47" s="82"/>
      <c r="Y47" s="1"/>
      <c r="Z47" s="81"/>
      <c r="AA47" s="82"/>
      <c r="AB47" s="82"/>
      <c r="AC47" s="82"/>
      <c r="AD47" s="1"/>
      <c r="AE47" s="81"/>
      <c r="AF47" s="82"/>
      <c r="AG47" s="82"/>
      <c r="AH47" s="82"/>
      <c r="AI47" s="1"/>
      <c r="AJ47" s="81"/>
      <c r="AK47" s="82"/>
      <c r="AL47" s="82"/>
      <c r="AM47" s="82"/>
      <c r="AN47" s="1"/>
      <c r="AO47" s="81"/>
      <c r="AP47" s="82"/>
      <c r="AQ47" s="82"/>
      <c r="AR47" s="82"/>
      <c r="AS47" s="1"/>
      <c r="AT47" s="81"/>
      <c r="AU47" s="82"/>
      <c r="AV47" s="82"/>
      <c r="AW47" s="82"/>
      <c r="AX47" s="1"/>
      <c r="AY47" s="81"/>
      <c r="AZ47" s="82"/>
      <c r="BA47" s="82"/>
      <c r="BB47" s="82"/>
      <c r="BC47" s="1"/>
      <c r="BD47" s="81"/>
      <c r="BE47" s="82"/>
      <c r="BF47" s="82"/>
      <c r="BG47" s="82"/>
      <c r="BH47" s="1"/>
      <c r="BI47" s="81"/>
      <c r="BJ47" s="82"/>
      <c r="BK47" s="82"/>
      <c r="BL47" s="82"/>
      <c r="BM47" s="1"/>
      <c r="BN47" s="81"/>
      <c r="BO47" s="82"/>
      <c r="BP47" s="82"/>
      <c r="BQ47" s="82"/>
      <c r="BR47" s="1"/>
      <c r="BS47" s="81"/>
      <c r="BT47" s="82"/>
      <c r="BU47" s="82"/>
      <c r="BV47" s="82"/>
      <c r="BW47" s="1"/>
    </row>
    <row r="48" customFormat="false" ht="15" hidden="false" customHeight="false" outlineLevel="0" collapsed="false">
      <c r="F48" s="81"/>
      <c r="G48" s="82"/>
      <c r="H48" s="82"/>
      <c r="I48" s="82"/>
      <c r="K48" s="81"/>
      <c r="L48" s="82"/>
      <c r="M48" s="82"/>
      <c r="N48" s="82"/>
      <c r="P48" s="81"/>
      <c r="Q48" s="82"/>
      <c r="R48" s="82"/>
      <c r="S48" s="82"/>
      <c r="T48" s="1"/>
      <c r="U48" s="81"/>
      <c r="V48" s="82"/>
      <c r="W48" s="82"/>
      <c r="X48" s="82"/>
      <c r="Y48" s="1"/>
      <c r="Z48" s="81"/>
      <c r="AA48" s="82"/>
      <c r="AB48" s="82"/>
      <c r="AC48" s="82"/>
      <c r="AD48" s="1"/>
      <c r="AE48" s="81"/>
      <c r="AF48" s="82"/>
      <c r="AG48" s="82"/>
      <c r="AH48" s="82"/>
      <c r="AI48" s="1"/>
      <c r="AJ48" s="81"/>
      <c r="AK48" s="82"/>
      <c r="AL48" s="82"/>
      <c r="AM48" s="82"/>
      <c r="AN48" s="1"/>
      <c r="AO48" s="81"/>
      <c r="AP48" s="82"/>
      <c r="AQ48" s="82"/>
      <c r="AR48" s="82"/>
      <c r="AS48" s="1"/>
      <c r="AT48" s="81"/>
      <c r="AU48" s="82"/>
      <c r="AV48" s="82"/>
      <c r="AW48" s="82"/>
      <c r="AX48" s="1"/>
      <c r="AY48" s="81"/>
      <c r="AZ48" s="82"/>
      <c r="BA48" s="82"/>
      <c r="BB48" s="82"/>
      <c r="BC48" s="1"/>
      <c r="BD48" s="81"/>
      <c r="BE48" s="82"/>
      <c r="BF48" s="82"/>
      <c r="BG48" s="82"/>
      <c r="BH48" s="1"/>
      <c r="BI48" s="81"/>
      <c r="BJ48" s="82"/>
      <c r="BK48" s="82"/>
      <c r="BL48" s="82"/>
      <c r="BM48" s="1"/>
      <c r="BN48" s="81"/>
      <c r="BO48" s="82"/>
      <c r="BP48" s="82"/>
      <c r="BQ48" s="82"/>
      <c r="BR48" s="1"/>
      <c r="BS48" s="81"/>
      <c r="BT48" s="82"/>
      <c r="BU48" s="82"/>
      <c r="BV48" s="82"/>
      <c r="BW48" s="1"/>
    </row>
    <row r="49" customFormat="false" ht="15" hidden="false" customHeight="false" outlineLevel="0" collapsed="false">
      <c r="F49" s="81"/>
      <c r="G49" s="82"/>
      <c r="H49" s="82"/>
      <c r="I49" s="82"/>
      <c r="K49" s="81"/>
      <c r="L49" s="82"/>
      <c r="M49" s="82"/>
      <c r="N49" s="82"/>
      <c r="P49" s="81"/>
      <c r="Q49" s="82"/>
      <c r="R49" s="82"/>
      <c r="S49" s="82"/>
      <c r="T49" s="1"/>
      <c r="U49" s="81"/>
      <c r="V49" s="82"/>
      <c r="W49" s="82"/>
      <c r="X49" s="82"/>
      <c r="Y49" s="1"/>
      <c r="Z49" s="81"/>
      <c r="AA49" s="82"/>
      <c r="AB49" s="82"/>
      <c r="AC49" s="82"/>
      <c r="AD49" s="1"/>
      <c r="AE49" s="81"/>
      <c r="AF49" s="82"/>
      <c r="AG49" s="82"/>
      <c r="AH49" s="82"/>
      <c r="AI49" s="1"/>
      <c r="AJ49" s="81"/>
      <c r="AK49" s="82"/>
      <c r="AL49" s="82"/>
      <c r="AM49" s="82"/>
      <c r="AN49" s="1"/>
      <c r="AO49" s="81"/>
      <c r="AP49" s="82"/>
      <c r="AQ49" s="82"/>
      <c r="AR49" s="82"/>
      <c r="AS49" s="1"/>
      <c r="AT49" s="81"/>
      <c r="AU49" s="82"/>
      <c r="AV49" s="82"/>
      <c r="AW49" s="82"/>
      <c r="AX49" s="1"/>
      <c r="AY49" s="81"/>
      <c r="AZ49" s="82"/>
      <c r="BA49" s="82"/>
      <c r="BB49" s="82"/>
      <c r="BC49" s="1"/>
      <c r="BD49" s="81"/>
      <c r="BE49" s="82"/>
      <c r="BF49" s="82"/>
      <c r="BG49" s="82"/>
      <c r="BH49" s="1"/>
      <c r="BI49" s="81"/>
      <c r="BJ49" s="82"/>
      <c r="BK49" s="82"/>
      <c r="BL49" s="82"/>
      <c r="BM49" s="1"/>
      <c r="BN49" s="81"/>
      <c r="BO49" s="82"/>
      <c r="BP49" s="82"/>
      <c r="BQ49" s="82"/>
      <c r="BR49" s="1"/>
      <c r="BS49" s="81"/>
      <c r="BT49" s="82"/>
      <c r="BU49" s="82"/>
      <c r="BV49" s="82"/>
      <c r="BW49" s="1"/>
    </row>
    <row r="50" customFormat="false" ht="15" hidden="false" customHeight="false" outlineLevel="0" collapsed="false">
      <c r="F50" s="81"/>
      <c r="G50" s="82"/>
      <c r="H50" s="82"/>
      <c r="I50" s="82"/>
      <c r="K50" s="81"/>
      <c r="L50" s="82"/>
      <c r="M50" s="82"/>
      <c r="N50" s="82"/>
      <c r="P50" s="81"/>
      <c r="Q50" s="82"/>
      <c r="R50" s="82"/>
      <c r="S50" s="82"/>
      <c r="T50" s="1"/>
      <c r="U50" s="81"/>
      <c r="V50" s="82"/>
      <c r="W50" s="82"/>
      <c r="X50" s="82"/>
      <c r="Y50" s="1"/>
      <c r="Z50" s="81"/>
      <c r="AA50" s="82"/>
      <c r="AB50" s="82"/>
      <c r="AC50" s="82"/>
      <c r="AD50" s="1"/>
      <c r="AE50" s="81"/>
      <c r="AF50" s="82"/>
      <c r="AG50" s="82"/>
      <c r="AH50" s="82"/>
      <c r="AI50" s="1"/>
      <c r="AJ50" s="81"/>
      <c r="AK50" s="82"/>
      <c r="AL50" s="82"/>
      <c r="AM50" s="82"/>
      <c r="AN50" s="1"/>
      <c r="AO50" s="81"/>
      <c r="AP50" s="82"/>
      <c r="AQ50" s="82"/>
      <c r="AR50" s="82"/>
      <c r="AS50" s="1"/>
      <c r="AT50" s="81"/>
      <c r="AU50" s="82"/>
      <c r="AV50" s="82"/>
      <c r="AW50" s="82"/>
      <c r="AX50" s="1"/>
      <c r="AY50" s="81"/>
      <c r="AZ50" s="82"/>
      <c r="BA50" s="82"/>
      <c r="BB50" s="82"/>
      <c r="BC50" s="1"/>
      <c r="BD50" s="81"/>
      <c r="BE50" s="82"/>
      <c r="BF50" s="82"/>
      <c r="BG50" s="82"/>
      <c r="BH50" s="1"/>
      <c r="BI50" s="81"/>
      <c r="BJ50" s="82"/>
      <c r="BK50" s="82"/>
      <c r="BL50" s="82"/>
      <c r="BM50" s="1"/>
      <c r="BN50" s="81"/>
      <c r="BO50" s="82"/>
      <c r="BP50" s="82"/>
      <c r="BQ50" s="82"/>
      <c r="BR50" s="1"/>
      <c r="BS50" s="81"/>
      <c r="BT50" s="82"/>
      <c r="BU50" s="82"/>
      <c r="BV50" s="82"/>
      <c r="BW50" s="1"/>
    </row>
    <row r="51" customFormat="false" ht="15" hidden="false" customHeight="false" outlineLevel="0" collapsed="false">
      <c r="F51" s="81"/>
      <c r="G51" s="82"/>
      <c r="H51" s="82"/>
      <c r="I51" s="82"/>
      <c r="K51" s="81"/>
      <c r="L51" s="82"/>
      <c r="M51" s="82"/>
      <c r="N51" s="82"/>
      <c r="P51" s="81"/>
      <c r="Q51" s="82"/>
      <c r="R51" s="82"/>
      <c r="S51" s="82"/>
      <c r="T51" s="1"/>
      <c r="U51" s="81"/>
      <c r="V51" s="82"/>
      <c r="W51" s="82"/>
      <c r="X51" s="82"/>
      <c r="Y51" s="1"/>
      <c r="Z51" s="81"/>
      <c r="AA51" s="82"/>
      <c r="AB51" s="82"/>
      <c r="AC51" s="82"/>
      <c r="AD51" s="1"/>
      <c r="AE51" s="81"/>
      <c r="AF51" s="82"/>
      <c r="AG51" s="82"/>
      <c r="AH51" s="82"/>
      <c r="AI51" s="1"/>
      <c r="AJ51" s="81"/>
      <c r="AK51" s="82"/>
      <c r="AL51" s="82"/>
      <c r="AM51" s="82"/>
      <c r="AN51" s="1"/>
      <c r="AO51" s="81"/>
      <c r="AP51" s="82"/>
      <c r="AQ51" s="82"/>
      <c r="AR51" s="82"/>
      <c r="AS51" s="1"/>
      <c r="AT51" s="81"/>
      <c r="AU51" s="82"/>
      <c r="AV51" s="82"/>
      <c r="AW51" s="82"/>
      <c r="AX51" s="1"/>
      <c r="AY51" s="81"/>
      <c r="AZ51" s="82"/>
      <c r="BA51" s="82"/>
      <c r="BB51" s="82"/>
      <c r="BC51" s="1"/>
      <c r="BD51" s="81"/>
      <c r="BE51" s="82"/>
      <c r="BF51" s="82"/>
      <c r="BG51" s="82"/>
      <c r="BH51" s="1"/>
      <c r="BI51" s="81"/>
      <c r="BJ51" s="82"/>
      <c r="BK51" s="82"/>
      <c r="BL51" s="82"/>
      <c r="BM51" s="1"/>
      <c r="BN51" s="81"/>
      <c r="BO51" s="82"/>
      <c r="BP51" s="82"/>
      <c r="BQ51" s="82"/>
      <c r="BR51" s="1"/>
      <c r="BS51" s="81"/>
      <c r="BT51" s="82"/>
      <c r="BU51" s="82"/>
      <c r="BV51" s="82"/>
      <c r="BW51" s="1"/>
    </row>
    <row r="52" customFormat="false" ht="15" hidden="false" customHeight="false" outlineLevel="0" collapsed="false">
      <c r="F52" s="81"/>
      <c r="G52" s="82"/>
      <c r="H52" s="82"/>
      <c r="I52" s="82"/>
      <c r="K52" s="81"/>
      <c r="L52" s="82"/>
      <c r="M52" s="82"/>
      <c r="N52" s="82"/>
      <c r="P52" s="81"/>
      <c r="Q52" s="82"/>
      <c r="R52" s="82"/>
      <c r="S52" s="82"/>
      <c r="T52" s="1"/>
      <c r="U52" s="81"/>
      <c r="V52" s="82"/>
      <c r="W52" s="82"/>
      <c r="X52" s="82"/>
      <c r="Y52" s="1"/>
      <c r="Z52" s="81"/>
      <c r="AA52" s="82"/>
      <c r="AB52" s="82"/>
      <c r="AC52" s="82"/>
      <c r="AD52" s="1"/>
      <c r="AE52" s="81"/>
      <c r="AF52" s="82"/>
      <c r="AG52" s="82"/>
      <c r="AH52" s="82"/>
      <c r="AI52" s="1"/>
      <c r="AJ52" s="81"/>
      <c r="AK52" s="82"/>
      <c r="AL52" s="82"/>
      <c r="AM52" s="82"/>
      <c r="AN52" s="1"/>
      <c r="AO52" s="81"/>
      <c r="AP52" s="82"/>
      <c r="AQ52" s="82"/>
      <c r="AR52" s="82"/>
      <c r="AS52" s="1"/>
      <c r="AT52" s="81"/>
      <c r="AU52" s="82"/>
      <c r="AV52" s="82"/>
      <c r="AW52" s="82"/>
      <c r="AX52" s="1"/>
      <c r="AY52" s="81"/>
      <c r="AZ52" s="82"/>
      <c r="BA52" s="82"/>
      <c r="BB52" s="82"/>
      <c r="BC52" s="1"/>
      <c r="BD52" s="81"/>
      <c r="BE52" s="82"/>
      <c r="BF52" s="82"/>
      <c r="BG52" s="82"/>
      <c r="BH52" s="1"/>
      <c r="BI52" s="81"/>
      <c r="BJ52" s="82"/>
      <c r="BK52" s="82"/>
      <c r="BL52" s="82"/>
      <c r="BM52" s="1"/>
      <c r="BN52" s="81"/>
      <c r="BO52" s="82"/>
      <c r="BP52" s="82"/>
      <c r="BQ52" s="82"/>
      <c r="BR52" s="1"/>
      <c r="BS52" s="81"/>
      <c r="BT52" s="82"/>
      <c r="BU52" s="82"/>
      <c r="BV52" s="82"/>
      <c r="BW52" s="1"/>
    </row>
    <row r="53" customFormat="false" ht="15" hidden="false" customHeight="false" outlineLevel="0" collapsed="false">
      <c r="F53" s="81"/>
      <c r="G53" s="82"/>
      <c r="H53" s="82"/>
      <c r="I53" s="82"/>
      <c r="K53" s="81"/>
      <c r="L53" s="82"/>
      <c r="M53" s="82"/>
      <c r="N53" s="82"/>
      <c r="P53" s="81"/>
      <c r="Q53" s="82"/>
      <c r="R53" s="82"/>
      <c r="S53" s="82"/>
      <c r="T53" s="1"/>
      <c r="U53" s="81"/>
      <c r="V53" s="82"/>
      <c r="W53" s="82"/>
      <c r="X53" s="82"/>
      <c r="Y53" s="1"/>
      <c r="Z53" s="81"/>
      <c r="AA53" s="82"/>
      <c r="AB53" s="82"/>
      <c r="AC53" s="82"/>
      <c r="AD53" s="1"/>
      <c r="AE53" s="81"/>
      <c r="AF53" s="82"/>
      <c r="AG53" s="82"/>
      <c r="AH53" s="82"/>
      <c r="AI53" s="1"/>
      <c r="AJ53" s="81"/>
      <c r="AK53" s="82"/>
      <c r="AL53" s="82"/>
      <c r="AM53" s="82"/>
      <c r="AN53" s="1"/>
      <c r="AO53" s="81"/>
      <c r="AP53" s="82"/>
      <c r="AQ53" s="82"/>
      <c r="AR53" s="82"/>
      <c r="AS53" s="1"/>
      <c r="AT53" s="81"/>
      <c r="AU53" s="82"/>
      <c r="AV53" s="82"/>
      <c r="AW53" s="82"/>
      <c r="AX53" s="1"/>
      <c r="AY53" s="81"/>
      <c r="AZ53" s="82"/>
      <c r="BA53" s="82"/>
      <c r="BB53" s="82"/>
      <c r="BC53" s="1"/>
      <c r="BD53" s="81"/>
      <c r="BE53" s="82"/>
      <c r="BF53" s="82"/>
      <c r="BG53" s="82"/>
      <c r="BH53" s="1"/>
      <c r="BI53" s="81"/>
      <c r="BJ53" s="82"/>
      <c r="BK53" s="82"/>
      <c r="BL53" s="82"/>
      <c r="BM53" s="1"/>
      <c r="BN53" s="81"/>
      <c r="BO53" s="82"/>
      <c r="BP53" s="82"/>
      <c r="BQ53" s="82"/>
      <c r="BR53" s="1"/>
      <c r="BS53" s="81"/>
      <c r="BT53" s="82"/>
      <c r="BU53" s="82"/>
      <c r="BV53" s="82"/>
      <c r="BW53" s="1"/>
    </row>
    <row r="54" customFormat="false" ht="15" hidden="false" customHeight="false" outlineLevel="0" collapsed="false">
      <c r="F54" s="81"/>
      <c r="G54" s="82"/>
      <c r="H54" s="82"/>
      <c r="I54" s="82"/>
      <c r="K54" s="81"/>
      <c r="L54" s="82"/>
      <c r="M54" s="82"/>
      <c r="N54" s="82"/>
      <c r="P54" s="81"/>
      <c r="Q54" s="82"/>
      <c r="R54" s="82"/>
      <c r="S54" s="82"/>
      <c r="T54" s="1"/>
      <c r="U54" s="81"/>
      <c r="V54" s="82"/>
      <c r="W54" s="82"/>
      <c r="X54" s="82"/>
      <c r="Y54" s="1"/>
      <c r="Z54" s="81"/>
      <c r="AA54" s="82"/>
      <c r="AB54" s="82"/>
      <c r="AC54" s="82"/>
      <c r="AD54" s="1"/>
      <c r="AE54" s="81"/>
      <c r="AF54" s="82"/>
      <c r="AG54" s="82"/>
      <c r="AH54" s="82"/>
      <c r="AI54" s="1"/>
      <c r="AJ54" s="81"/>
      <c r="AK54" s="82"/>
      <c r="AL54" s="82"/>
      <c r="AM54" s="82"/>
      <c r="AN54" s="1"/>
      <c r="AO54" s="81"/>
      <c r="AP54" s="82"/>
      <c r="AQ54" s="82"/>
      <c r="AR54" s="82"/>
      <c r="AS54" s="1"/>
      <c r="AT54" s="81"/>
      <c r="AU54" s="82"/>
      <c r="AV54" s="82"/>
      <c r="AW54" s="82"/>
      <c r="AX54" s="1"/>
      <c r="AY54" s="81"/>
      <c r="AZ54" s="82"/>
      <c r="BA54" s="82"/>
      <c r="BB54" s="82"/>
      <c r="BC54" s="1"/>
      <c r="BD54" s="81"/>
      <c r="BE54" s="82"/>
      <c r="BF54" s="82"/>
      <c r="BG54" s="82"/>
      <c r="BH54" s="1"/>
      <c r="BI54" s="81"/>
      <c r="BJ54" s="82"/>
      <c r="BK54" s="82"/>
      <c r="BL54" s="82"/>
      <c r="BM54" s="1"/>
      <c r="BN54" s="81"/>
      <c r="BO54" s="82"/>
      <c r="BP54" s="82"/>
      <c r="BQ54" s="82"/>
      <c r="BR54" s="1"/>
      <c r="BS54" s="81"/>
      <c r="BT54" s="82"/>
      <c r="BU54" s="82"/>
      <c r="BV54" s="82"/>
      <c r="BW54" s="1"/>
    </row>
    <row r="55" customFormat="false" ht="15" hidden="false" customHeight="false" outlineLevel="0" collapsed="false">
      <c r="F55" s="81"/>
      <c r="G55" s="82"/>
      <c r="H55" s="82"/>
      <c r="I55" s="82"/>
      <c r="K55" s="81"/>
      <c r="L55" s="82"/>
      <c r="M55" s="82"/>
      <c r="N55" s="82"/>
      <c r="P55" s="81"/>
      <c r="Q55" s="82"/>
      <c r="R55" s="82"/>
      <c r="S55" s="82"/>
      <c r="T55" s="1"/>
      <c r="U55" s="81"/>
      <c r="V55" s="82"/>
      <c r="W55" s="82"/>
      <c r="X55" s="82"/>
      <c r="Y55" s="1"/>
      <c r="Z55" s="81"/>
      <c r="AA55" s="82"/>
      <c r="AB55" s="82"/>
      <c r="AC55" s="82"/>
      <c r="AD55" s="1"/>
      <c r="AE55" s="81"/>
      <c r="AF55" s="82"/>
      <c r="AG55" s="82"/>
      <c r="AH55" s="82"/>
      <c r="AI55" s="1"/>
      <c r="AJ55" s="81"/>
      <c r="AK55" s="82"/>
      <c r="AL55" s="82"/>
      <c r="AM55" s="82"/>
      <c r="AN55" s="1"/>
      <c r="AO55" s="81"/>
      <c r="AP55" s="82"/>
      <c r="AQ55" s="82"/>
      <c r="AR55" s="82"/>
      <c r="AS55" s="1"/>
      <c r="AT55" s="81"/>
      <c r="AU55" s="82"/>
      <c r="AV55" s="82"/>
      <c r="AW55" s="82"/>
      <c r="AX55" s="1"/>
      <c r="AY55" s="81"/>
      <c r="AZ55" s="82"/>
      <c r="BA55" s="82"/>
      <c r="BB55" s="82"/>
      <c r="BC55" s="1"/>
      <c r="BD55" s="81"/>
      <c r="BE55" s="82"/>
      <c r="BF55" s="82"/>
      <c r="BG55" s="82"/>
      <c r="BH55" s="1"/>
      <c r="BI55" s="81"/>
      <c r="BJ55" s="82"/>
      <c r="BK55" s="82"/>
      <c r="BL55" s="82"/>
      <c r="BM55" s="1"/>
      <c r="BN55" s="81"/>
      <c r="BO55" s="82"/>
      <c r="BP55" s="82"/>
      <c r="BQ55" s="82"/>
      <c r="BR55" s="1"/>
      <c r="BS55" s="81"/>
      <c r="BT55" s="82"/>
      <c r="BU55" s="82"/>
      <c r="BV55" s="82"/>
      <c r="BW55" s="1"/>
    </row>
    <row r="56" customFormat="false" ht="15" hidden="false" customHeight="false" outlineLevel="0" collapsed="false">
      <c r="F56" s="81"/>
      <c r="G56" s="82"/>
      <c r="H56" s="82"/>
      <c r="I56" s="82"/>
      <c r="K56" s="81"/>
      <c r="L56" s="82"/>
      <c r="M56" s="82"/>
      <c r="N56" s="82"/>
      <c r="P56" s="81"/>
      <c r="Q56" s="82"/>
      <c r="R56" s="82"/>
      <c r="S56" s="82"/>
      <c r="T56" s="1"/>
      <c r="U56" s="81"/>
      <c r="V56" s="82"/>
      <c r="W56" s="82"/>
      <c r="X56" s="82"/>
      <c r="Y56" s="1"/>
      <c r="Z56" s="81"/>
      <c r="AA56" s="82"/>
      <c r="AB56" s="82"/>
      <c r="AC56" s="82"/>
      <c r="AD56" s="1"/>
      <c r="AE56" s="81"/>
      <c r="AF56" s="82"/>
      <c r="AG56" s="82"/>
      <c r="AH56" s="82"/>
      <c r="AI56" s="1"/>
      <c r="AJ56" s="81"/>
      <c r="AK56" s="82"/>
      <c r="AL56" s="82"/>
      <c r="AM56" s="82"/>
      <c r="AN56" s="1"/>
      <c r="AO56" s="81"/>
      <c r="AP56" s="82"/>
      <c r="AQ56" s="82"/>
      <c r="AR56" s="82"/>
      <c r="AS56" s="1"/>
      <c r="AT56" s="81"/>
      <c r="AU56" s="82"/>
      <c r="AV56" s="82"/>
      <c r="AW56" s="82"/>
      <c r="AX56" s="1"/>
      <c r="AY56" s="81"/>
      <c r="AZ56" s="82"/>
      <c r="BA56" s="82"/>
      <c r="BB56" s="82"/>
      <c r="BC56" s="1"/>
      <c r="BD56" s="81"/>
      <c r="BE56" s="82"/>
      <c r="BF56" s="82"/>
      <c r="BG56" s="82"/>
      <c r="BH56" s="1"/>
      <c r="BI56" s="81"/>
      <c r="BJ56" s="82"/>
      <c r="BK56" s="82"/>
      <c r="BL56" s="82"/>
      <c r="BM56" s="1"/>
      <c r="BN56" s="81"/>
      <c r="BO56" s="82"/>
      <c r="BP56" s="82"/>
      <c r="BQ56" s="82"/>
      <c r="BR56" s="1"/>
      <c r="BS56" s="81"/>
      <c r="BT56" s="82"/>
      <c r="BU56" s="82"/>
      <c r="BV56" s="82"/>
      <c r="BW56" s="1"/>
    </row>
    <row r="57" customFormat="false" ht="15" hidden="false" customHeight="false" outlineLevel="0" collapsed="false">
      <c r="F57" s="81"/>
      <c r="G57" s="82"/>
      <c r="H57" s="82"/>
      <c r="I57" s="82"/>
      <c r="K57" s="81"/>
      <c r="L57" s="82"/>
      <c r="M57" s="82"/>
      <c r="N57" s="82"/>
      <c r="P57" s="81"/>
      <c r="Q57" s="82"/>
      <c r="R57" s="82"/>
      <c r="S57" s="82"/>
      <c r="T57" s="1"/>
      <c r="U57" s="81"/>
      <c r="V57" s="82"/>
      <c r="W57" s="82"/>
      <c r="X57" s="82"/>
      <c r="Y57" s="1"/>
      <c r="Z57" s="81"/>
      <c r="AA57" s="82"/>
      <c r="AB57" s="82"/>
      <c r="AC57" s="82"/>
      <c r="AD57" s="1"/>
      <c r="AE57" s="81"/>
      <c r="AF57" s="82"/>
      <c r="AG57" s="82"/>
      <c r="AH57" s="82"/>
      <c r="AI57" s="1"/>
      <c r="AJ57" s="81"/>
      <c r="AK57" s="82"/>
      <c r="AL57" s="82"/>
      <c r="AM57" s="82"/>
      <c r="AN57" s="1"/>
      <c r="AO57" s="81"/>
      <c r="AP57" s="82"/>
      <c r="AQ57" s="82"/>
      <c r="AR57" s="82"/>
      <c r="AS57" s="1"/>
      <c r="AT57" s="81"/>
      <c r="AU57" s="82"/>
      <c r="AV57" s="82"/>
      <c r="AW57" s="82"/>
      <c r="AX57" s="1"/>
      <c r="AY57" s="81"/>
      <c r="AZ57" s="82"/>
      <c r="BA57" s="82"/>
      <c r="BB57" s="82"/>
      <c r="BC57" s="1"/>
      <c r="BD57" s="81"/>
      <c r="BE57" s="82"/>
      <c r="BF57" s="82"/>
      <c r="BG57" s="82"/>
      <c r="BH57" s="1"/>
      <c r="BI57" s="81"/>
      <c r="BJ57" s="82"/>
      <c r="BK57" s="82"/>
      <c r="BL57" s="82"/>
      <c r="BM57" s="1"/>
      <c r="BN57" s="81"/>
      <c r="BO57" s="82"/>
      <c r="BP57" s="82"/>
      <c r="BQ57" s="82"/>
      <c r="BR57" s="1"/>
      <c r="BS57" s="81"/>
      <c r="BT57" s="82"/>
      <c r="BU57" s="82"/>
      <c r="BV57" s="82"/>
      <c r="BW57" s="1"/>
    </row>
    <row r="58" customFormat="false" ht="15" hidden="false" customHeight="false" outlineLevel="0" collapsed="false">
      <c r="F58" s="81"/>
      <c r="G58" s="82"/>
      <c r="H58" s="82"/>
      <c r="I58" s="82"/>
      <c r="K58" s="81"/>
      <c r="L58" s="82"/>
      <c r="M58" s="82"/>
      <c r="N58" s="82"/>
      <c r="P58" s="81"/>
      <c r="Q58" s="82"/>
      <c r="R58" s="82"/>
      <c r="S58" s="82"/>
      <c r="T58" s="1"/>
      <c r="U58" s="81"/>
      <c r="V58" s="82"/>
      <c r="W58" s="82"/>
      <c r="X58" s="82"/>
      <c r="Y58" s="1"/>
      <c r="Z58" s="81"/>
      <c r="AA58" s="82"/>
      <c r="AB58" s="82"/>
      <c r="AC58" s="82"/>
      <c r="AD58" s="1"/>
      <c r="AE58" s="81"/>
      <c r="AF58" s="82"/>
      <c r="AG58" s="82"/>
      <c r="AH58" s="82"/>
      <c r="AI58" s="1"/>
      <c r="AJ58" s="81"/>
      <c r="AK58" s="82"/>
      <c r="AL58" s="82"/>
      <c r="AM58" s="82"/>
      <c r="AN58" s="1"/>
      <c r="AO58" s="81"/>
      <c r="AP58" s="82"/>
      <c r="AQ58" s="82"/>
      <c r="AR58" s="82"/>
      <c r="AS58" s="1"/>
      <c r="AT58" s="81"/>
      <c r="AU58" s="82"/>
      <c r="AV58" s="82"/>
      <c r="AW58" s="82"/>
      <c r="AX58" s="1"/>
      <c r="AY58" s="81"/>
      <c r="AZ58" s="82"/>
      <c r="BA58" s="82"/>
      <c r="BB58" s="82"/>
      <c r="BC58" s="1"/>
      <c r="BD58" s="81"/>
      <c r="BE58" s="82"/>
      <c r="BF58" s="82"/>
      <c r="BG58" s="82"/>
      <c r="BH58" s="1"/>
      <c r="BI58" s="81"/>
      <c r="BJ58" s="82"/>
      <c r="BK58" s="82"/>
      <c r="BL58" s="82"/>
      <c r="BM58" s="1"/>
      <c r="BN58" s="81"/>
      <c r="BO58" s="82"/>
      <c r="BP58" s="82"/>
      <c r="BQ58" s="82"/>
      <c r="BR58" s="1"/>
      <c r="BS58" s="81"/>
      <c r="BT58" s="82"/>
      <c r="BU58" s="82"/>
      <c r="BV58" s="82"/>
      <c r="BW58" s="1"/>
    </row>
    <row r="59" customFormat="false" ht="15" hidden="false" customHeight="false" outlineLevel="0" collapsed="false">
      <c r="F59" s="75"/>
      <c r="G59" s="74"/>
      <c r="H59" s="74"/>
      <c r="I59" s="74"/>
      <c r="K59" s="75"/>
      <c r="L59" s="74"/>
      <c r="M59" s="74"/>
      <c r="N59" s="74"/>
      <c r="P59" s="81"/>
      <c r="Q59" s="82"/>
      <c r="R59" s="82"/>
      <c r="S59" s="82"/>
      <c r="T59" s="1"/>
      <c r="U59" s="81"/>
      <c r="V59" s="82"/>
      <c r="W59" s="82"/>
      <c r="X59" s="82"/>
      <c r="Y59" s="1"/>
      <c r="Z59" s="81"/>
      <c r="AA59" s="82"/>
      <c r="AB59" s="82"/>
      <c r="AC59" s="82"/>
      <c r="AD59" s="1"/>
      <c r="AE59" s="81"/>
      <c r="AF59" s="82"/>
      <c r="AG59" s="82"/>
      <c r="AH59" s="82"/>
      <c r="AI59" s="1"/>
      <c r="AJ59" s="81"/>
      <c r="AK59" s="82"/>
      <c r="AL59" s="82"/>
      <c r="AM59" s="82"/>
      <c r="AN59" s="1"/>
      <c r="AO59" s="81"/>
      <c r="AP59" s="82"/>
      <c r="AQ59" s="82"/>
      <c r="AR59" s="82"/>
      <c r="AS59" s="1"/>
      <c r="AT59" s="81"/>
      <c r="AU59" s="82"/>
      <c r="AV59" s="82"/>
      <c r="AW59" s="82"/>
      <c r="AX59" s="1"/>
      <c r="AY59" s="81"/>
      <c r="AZ59" s="82"/>
      <c r="BA59" s="82"/>
      <c r="BB59" s="82"/>
      <c r="BC59" s="1"/>
      <c r="BD59" s="81"/>
      <c r="BE59" s="82"/>
      <c r="BF59" s="82"/>
      <c r="BG59" s="82"/>
      <c r="BH59" s="1"/>
      <c r="BI59" s="81"/>
      <c r="BJ59" s="82"/>
      <c r="BK59" s="82"/>
      <c r="BL59" s="82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customFormat="false" ht="15" hidden="false" customHeight="false" outlineLevel="0" collapsed="false">
      <c r="F60" s="75"/>
      <c r="G60" s="74"/>
      <c r="H60" s="74"/>
      <c r="I60" s="74"/>
    </row>
    <row r="61" customFormat="false" ht="15" hidden="false" customHeight="false" outlineLevel="0" collapsed="false">
      <c r="F61" s="75"/>
      <c r="G61" s="74"/>
      <c r="H61" s="74"/>
      <c r="I61" s="7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3" manualBreakCount="3">
    <brk id="5" man="true" max="65535" min="0"/>
    <brk id="55" man="true" max="65535" min="0"/>
    <brk id="65" man="true" max="65535" min="0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578125" defaultRowHeight="12.8" zeroHeight="false" outlineLevelRow="0" outlineLevelCol="0"/>
  <cols>
    <col collapsed="false" customWidth="true" hidden="false" outlineLevel="0" max="2" min="2" style="0" width="21.44"/>
    <col collapsed="false" customWidth="true" hidden="false" outlineLevel="0" max="3" min="3" style="0" width="13.32"/>
    <col collapsed="false" customWidth="true" hidden="false" outlineLevel="0" max="4" min="4" style="0" width="13.63"/>
    <col collapsed="false" customWidth="true" hidden="true" outlineLevel="0" max="11" min="11" style="0" width="17.65"/>
    <col collapsed="false" customWidth="true" hidden="true" outlineLevel="0" max="12" min="12" style="0" width="13.43"/>
  </cols>
  <sheetData>
    <row r="1" customFormat="false" ht="29.15" hidden="false" customHeight="false" outlineLevel="0" collapsed="false">
      <c r="A1" s="2"/>
      <c r="B1" s="3" t="s">
        <v>0</v>
      </c>
      <c r="C1" s="4"/>
      <c r="D1" s="5"/>
      <c r="E1" s="3"/>
      <c r="F1" s="6" t="s">
        <v>1</v>
      </c>
      <c r="G1" s="3"/>
      <c r="H1" s="3"/>
      <c r="I1" s="3"/>
      <c r="J1" s="7"/>
    </row>
    <row r="2" customFormat="false" ht="13.8" hidden="false" customHeight="false" outlineLevel="0" collapsed="false">
      <c r="A2" s="8"/>
      <c r="B2" s="9" t="s">
        <v>2</v>
      </c>
      <c r="C2" s="10" t="n">
        <v>44716</v>
      </c>
      <c r="D2" s="11"/>
      <c r="E2" s="12"/>
      <c r="F2" s="12"/>
      <c r="G2" s="12"/>
      <c r="H2" s="12"/>
      <c r="I2" s="12"/>
      <c r="J2" s="13"/>
    </row>
    <row r="3" customFormat="false" ht="13.8" hidden="false" customHeight="false" outlineLevel="0" collapsed="false">
      <c r="A3" s="16"/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customFormat="false" ht="13.8" hidden="false" customHeight="false" outlineLevel="0" collapsed="false">
      <c r="K4" s="94"/>
    </row>
    <row r="5" customFormat="false" ht="13.8" hidden="false" customHeight="false" outlineLevel="0" collapsed="false">
      <c r="A5" s="95" t="n">
        <v>1</v>
      </c>
      <c r="B5" s="21" t="s">
        <v>27</v>
      </c>
      <c r="C5" s="21" t="s">
        <v>28</v>
      </c>
      <c r="D5" s="21" t="s">
        <v>29</v>
      </c>
      <c r="E5" s="21" t="s">
        <v>30</v>
      </c>
      <c r="F5" s="22" t="n">
        <v>0.967</v>
      </c>
      <c r="G5" s="23" t="n">
        <v>0.458333333333333</v>
      </c>
      <c r="H5" s="23" t="n">
        <v>0.56244212962963</v>
      </c>
      <c r="I5" s="24" t="n">
        <f aca="false">H5-G5</f>
        <v>0.104108796296296</v>
      </c>
      <c r="J5" s="25" t="n">
        <f aca="false">F5*I5</f>
        <v>0.100673206018519</v>
      </c>
      <c r="K5" s="96" t="s">
        <v>135</v>
      </c>
      <c r="L5" s="94" t="s">
        <v>136</v>
      </c>
    </row>
    <row r="6" customFormat="false" ht="13.8" hidden="false" customHeight="false" outlineLevel="0" collapsed="false">
      <c r="A6" s="94" t="n">
        <v>2</v>
      </c>
      <c r="B6" s="21" t="s">
        <v>31</v>
      </c>
      <c r="C6" s="21" t="s">
        <v>32</v>
      </c>
      <c r="D6" s="21" t="s">
        <v>33</v>
      </c>
      <c r="E6" s="21" t="s">
        <v>34</v>
      </c>
      <c r="F6" s="22" t="n">
        <v>0.857</v>
      </c>
      <c r="G6" s="23" t="n">
        <v>0.458333333333333</v>
      </c>
      <c r="H6" s="23" t="n">
        <v>0.586388888888889</v>
      </c>
      <c r="I6" s="24" t="n">
        <f aca="false">H6-G6</f>
        <v>0.128055555555556</v>
      </c>
      <c r="J6" s="25" t="n">
        <f aca="false">F6*I6</f>
        <v>0.109743611111111</v>
      </c>
      <c r="K6" s="94" t="s">
        <v>137</v>
      </c>
      <c r="L6" s="94" t="s">
        <v>138</v>
      </c>
    </row>
    <row r="7" customFormat="false" ht="13.8" hidden="false" customHeight="false" outlineLevel="0" collapsed="false">
      <c r="A7" s="94" t="n">
        <v>3</v>
      </c>
      <c r="B7" s="21" t="s">
        <v>58</v>
      </c>
      <c r="C7" s="21" t="s">
        <v>59</v>
      </c>
      <c r="D7" s="21" t="s">
        <v>60</v>
      </c>
      <c r="E7" s="21" t="s">
        <v>18</v>
      </c>
      <c r="F7" s="22" t="n">
        <v>0.854</v>
      </c>
      <c r="G7" s="23" t="n">
        <v>0.458333333333333</v>
      </c>
      <c r="H7" s="23" t="n">
        <v>0.587141203703704</v>
      </c>
      <c r="I7" s="24" t="n">
        <f aca="false">H7-G7</f>
        <v>0.12880787037037</v>
      </c>
      <c r="J7" s="25" t="n">
        <f aca="false">F7*I7</f>
        <v>0.110001921296296</v>
      </c>
      <c r="K7" s="96" t="s">
        <v>139</v>
      </c>
      <c r="L7" s="94" t="s">
        <v>140</v>
      </c>
    </row>
    <row r="8" customFormat="false" ht="13.8" hidden="false" customHeight="false" outlineLevel="0" collapsed="false">
      <c r="A8" s="94" t="n">
        <v>4</v>
      </c>
      <c r="B8" s="21" t="s">
        <v>15</v>
      </c>
      <c r="C8" s="21" t="s">
        <v>16</v>
      </c>
      <c r="D8" s="21" t="s">
        <v>17</v>
      </c>
      <c r="E8" s="21" t="s">
        <v>18</v>
      </c>
      <c r="F8" s="22" t="n">
        <v>0.86</v>
      </c>
      <c r="G8" s="23" t="n">
        <v>0.458333333333333</v>
      </c>
      <c r="H8" s="23" t="n">
        <v>0.586828703703704</v>
      </c>
      <c r="I8" s="24" t="n">
        <f aca="false">H8-G8</f>
        <v>0.12849537037037</v>
      </c>
      <c r="J8" s="25" t="n">
        <f aca="false">F8*I8</f>
        <v>0.110506018518519</v>
      </c>
      <c r="K8" s="94" t="s">
        <v>141</v>
      </c>
      <c r="L8" s="94" t="s">
        <v>142</v>
      </c>
    </row>
    <row r="9" customFormat="false" ht="13.8" hidden="false" customHeight="false" outlineLevel="0" collapsed="false">
      <c r="A9" s="94" t="n">
        <v>5</v>
      </c>
      <c r="B9" s="21" t="s">
        <v>54</v>
      </c>
      <c r="C9" s="21" t="s">
        <v>55</v>
      </c>
      <c r="D9" s="21" t="s">
        <v>56</v>
      </c>
      <c r="E9" s="21" t="s">
        <v>18</v>
      </c>
      <c r="F9" s="22" t="n">
        <v>0.938</v>
      </c>
      <c r="G9" s="23" t="n">
        <v>0.458333333333333</v>
      </c>
      <c r="H9" s="23" t="n">
        <v>0.584675925925926</v>
      </c>
      <c r="I9" s="24" t="n">
        <f aca="false">H9-G9</f>
        <v>0.126342592592593</v>
      </c>
      <c r="J9" s="25" t="n">
        <f aca="false">F9*I9</f>
        <v>0.118509351851852</v>
      </c>
      <c r="K9" s="94" t="s">
        <v>143</v>
      </c>
      <c r="L9" s="94"/>
    </row>
    <row r="10" customFormat="false" ht="13.8" hidden="false" customHeight="false" outlineLevel="0" collapsed="false">
      <c r="A10" s="94" t="n">
        <v>6</v>
      </c>
      <c r="B10" s="21" t="s">
        <v>36</v>
      </c>
      <c r="C10" s="21" t="s">
        <v>37</v>
      </c>
      <c r="D10" s="21" t="s">
        <v>38</v>
      </c>
      <c r="E10" s="21" t="s">
        <v>18</v>
      </c>
      <c r="F10" s="22" t="n">
        <v>0.922</v>
      </c>
      <c r="G10" s="23" t="n">
        <v>0.458333333333333</v>
      </c>
      <c r="H10" s="23" t="n">
        <v>0.587893518518519</v>
      </c>
      <c r="I10" s="24" t="n">
        <f aca="false">H10-G10</f>
        <v>0.129560185185185</v>
      </c>
      <c r="J10" s="25" t="n">
        <f aca="false">F10*I10</f>
        <v>0.119454490740741</v>
      </c>
      <c r="K10" s="94"/>
      <c r="L10" s="94"/>
    </row>
    <row r="11" customFormat="false" ht="13.8" hidden="false" customHeight="false" outlineLevel="0" collapsed="false">
      <c r="A11" s="94" t="n">
        <v>7</v>
      </c>
      <c r="B11" s="21" t="s">
        <v>45</v>
      </c>
      <c r="C11" s="21" t="s">
        <v>46</v>
      </c>
      <c r="D11" s="21" t="s">
        <v>47</v>
      </c>
      <c r="E11" s="21" t="s">
        <v>18</v>
      </c>
      <c r="F11" s="22" t="n">
        <v>0.963</v>
      </c>
      <c r="G11" s="23" t="n">
        <v>0.458333333333333</v>
      </c>
      <c r="H11" s="23" t="n">
        <v>0.584143518518519</v>
      </c>
      <c r="I11" s="24" t="n">
        <f aca="false">H11-G11</f>
        <v>0.125810185185185</v>
      </c>
      <c r="J11" s="25" t="n">
        <f aca="false">F11*I11</f>
        <v>0.121155208333333</v>
      </c>
      <c r="K11" s="94" t="s">
        <v>144</v>
      </c>
      <c r="L11" s="94"/>
    </row>
    <row r="12" customFormat="false" ht="13.8" hidden="false" customHeight="false" outlineLevel="0" collapsed="false">
      <c r="A12" s="94" t="n">
        <v>8</v>
      </c>
      <c r="B12" s="21" t="s">
        <v>40</v>
      </c>
      <c r="C12" s="21" t="s">
        <v>41</v>
      </c>
      <c r="D12" s="21" t="s">
        <v>42</v>
      </c>
      <c r="E12" s="21" t="s">
        <v>43</v>
      </c>
      <c r="F12" s="22" t="n">
        <v>0.955</v>
      </c>
      <c r="G12" s="23" t="n">
        <v>0.458333333333333</v>
      </c>
      <c r="H12" s="23" t="n">
        <v>0.585972222222222</v>
      </c>
      <c r="I12" s="24" t="n">
        <f aca="false">H12-G12</f>
        <v>0.127638888888889</v>
      </c>
      <c r="J12" s="25" t="n">
        <f aca="false">F12*I12</f>
        <v>0.121895138888889</v>
      </c>
      <c r="K12" s="94"/>
      <c r="L12" s="94" t="s">
        <v>52</v>
      </c>
    </row>
    <row r="13" customFormat="false" ht="13.8" hidden="false" customHeight="false" outlineLevel="0" collapsed="false">
      <c r="A13" s="94" t="n">
        <v>9</v>
      </c>
      <c r="B13" s="21" t="s">
        <v>21</v>
      </c>
      <c r="C13" s="21" t="s">
        <v>22</v>
      </c>
      <c r="D13" s="21" t="s">
        <v>23</v>
      </c>
      <c r="E13" s="21" t="s">
        <v>24</v>
      </c>
      <c r="F13" s="22" t="n">
        <v>1.014</v>
      </c>
      <c r="G13" s="23" t="n">
        <v>0.458333333333333</v>
      </c>
      <c r="H13" s="23" t="n">
        <v>0.581828703703704</v>
      </c>
      <c r="I13" s="24" t="n">
        <f aca="false">H13-G13</f>
        <v>0.12349537037037</v>
      </c>
      <c r="J13" s="25" t="n">
        <f aca="false">F13*I13</f>
        <v>0.125224305555556</v>
      </c>
      <c r="K13" s="70"/>
      <c r="L13" s="94"/>
    </row>
    <row r="14" customFormat="false" ht="13.8" hidden="false" customHeight="false" outlineLevel="0" collapsed="false">
      <c r="A14" s="94" t="n">
        <v>10</v>
      </c>
      <c r="B14" s="21" t="s">
        <v>49</v>
      </c>
      <c r="C14" s="21" t="s">
        <v>50</v>
      </c>
      <c r="D14" s="21" t="s">
        <v>51</v>
      </c>
      <c r="E14" s="21" t="s">
        <v>18</v>
      </c>
      <c r="F14" s="22" t="n">
        <v>0.918</v>
      </c>
      <c r="G14" s="23" t="n">
        <v>0.458333333333333</v>
      </c>
      <c r="H14" s="23" t="n">
        <v>0.594837962962963</v>
      </c>
      <c r="I14" s="24" t="n">
        <f aca="false">H14-G14</f>
        <v>0.13650462962963</v>
      </c>
      <c r="J14" s="25" t="n">
        <f aca="false">F14*I14</f>
        <v>0.12531125</v>
      </c>
      <c r="K14" s="70"/>
      <c r="L14" s="94"/>
    </row>
    <row r="15" customFormat="false" ht="13.8" hidden="false" customHeight="false" outlineLevel="0" collapsed="false">
      <c r="F15" s="22"/>
      <c r="G15" s="23"/>
      <c r="H15" s="23"/>
      <c r="I15" s="24"/>
      <c r="J15" s="25"/>
      <c r="K15" s="70" t="s">
        <v>145</v>
      </c>
      <c r="L15" s="96" t="s">
        <v>146</v>
      </c>
    </row>
    <row r="19" customFormat="false" ht="13.8" hidden="false" customHeight="false" outlineLevel="0" collapsed="false">
      <c r="B19" s="97"/>
    </row>
    <row r="21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2012-01-21T16:29:45Z</dcterms:created>
  <dc:creator>pel</dc:creator>
  <dc:description/>
  <dc:language>sv-SE</dc:language>
  <cp:lastModifiedBy>Jan Eric Eriksson</cp:lastModifiedBy>
  <dcterms:modified xsi:type="dcterms:W3CDTF">2022-06-04T14:41:32Z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